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0" yWindow="0" windowWidth="28800" windowHeight="12435"/>
  </bookViews>
  <sheets>
    <sheet name="08.02.2022" sheetId="1" r:id="rId1"/>
  </sheets>
  <definedNames>
    <definedName name="_xlnm.Print_Titles" localSheetId="0">'08.02.2022'!$5:$9</definedName>
    <definedName name="_xlnm.Print_Area" localSheetId="0">'08.02.2022'!$A$1:$W$158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8" i="1" l="1"/>
  <c r="V158" i="1"/>
  <c r="U158" i="1"/>
  <c r="T158" i="1"/>
  <c r="S158" i="1"/>
  <c r="R158" i="1"/>
  <c r="Q158" i="1"/>
  <c r="P158" i="1"/>
  <c r="O158" i="1"/>
  <c r="N158" i="1"/>
  <c r="M158" i="1"/>
  <c r="L158" i="1"/>
  <c r="J158" i="1"/>
  <c r="I158" i="1"/>
  <c r="H158" i="1"/>
  <c r="K157" i="1"/>
  <c r="G157" i="1" s="1"/>
  <c r="K156" i="1"/>
  <c r="G156" i="1" s="1"/>
  <c r="K155" i="1"/>
  <c r="G155" i="1" s="1"/>
  <c r="K154" i="1"/>
  <c r="G154" i="1" s="1"/>
  <c r="K153" i="1"/>
  <c r="G153" i="1" s="1"/>
  <c r="K152" i="1"/>
  <c r="G152" i="1" s="1"/>
  <c r="K151" i="1"/>
  <c r="G151" i="1" s="1"/>
  <c r="K150" i="1"/>
  <c r="G150" i="1" s="1"/>
  <c r="K149" i="1"/>
  <c r="G149" i="1" s="1"/>
  <c r="K148" i="1"/>
  <c r="G148" i="1" s="1"/>
  <c r="K147" i="1"/>
  <c r="G147" i="1" s="1"/>
  <c r="K146" i="1"/>
  <c r="G146" i="1" s="1"/>
  <c r="K145" i="1"/>
  <c r="G145" i="1" s="1"/>
  <c r="K144" i="1"/>
  <c r="G144" i="1" s="1"/>
  <c r="K143" i="1"/>
  <c r="G143" i="1" s="1"/>
  <c r="K142" i="1"/>
  <c r="G142" i="1" s="1"/>
  <c r="K141" i="1"/>
  <c r="G141" i="1" s="1"/>
  <c r="K140" i="1"/>
  <c r="G140" i="1" s="1"/>
  <c r="K139" i="1"/>
  <c r="G139" i="1" s="1"/>
  <c r="K138" i="1"/>
  <c r="G138" i="1" s="1"/>
  <c r="K137" i="1"/>
  <c r="G137" i="1" s="1"/>
  <c r="K136" i="1"/>
  <c r="G136" i="1" s="1"/>
  <c r="K135" i="1"/>
  <c r="G135" i="1" s="1"/>
  <c r="K134" i="1"/>
  <c r="G134" i="1" s="1"/>
  <c r="K133" i="1"/>
  <c r="G133" i="1" s="1"/>
  <c r="K132" i="1"/>
  <c r="G132" i="1" s="1"/>
  <c r="K131" i="1"/>
  <c r="G131" i="1" s="1"/>
  <c r="K130" i="1"/>
  <c r="G130" i="1" s="1"/>
  <c r="K129" i="1"/>
  <c r="G129" i="1" s="1"/>
  <c r="K128" i="1"/>
  <c r="G128" i="1" s="1"/>
  <c r="K127" i="1"/>
  <c r="G127" i="1" s="1"/>
  <c r="K126" i="1"/>
  <c r="G126" i="1" s="1"/>
  <c r="K125" i="1"/>
  <c r="G125" i="1" s="1"/>
  <c r="K124" i="1"/>
  <c r="G124" i="1" s="1"/>
  <c r="K123" i="1"/>
  <c r="G123" i="1" s="1"/>
  <c r="K122" i="1"/>
  <c r="G122" i="1" s="1"/>
  <c r="K121" i="1"/>
  <c r="G121" i="1" s="1"/>
  <c r="K120" i="1"/>
  <c r="G120" i="1" s="1"/>
  <c r="K119" i="1"/>
  <c r="G119" i="1" s="1"/>
  <c r="K118" i="1"/>
  <c r="G118" i="1" s="1"/>
  <c r="K117" i="1"/>
  <c r="G117" i="1" s="1"/>
  <c r="K116" i="1"/>
  <c r="G116" i="1" s="1"/>
  <c r="K115" i="1"/>
  <c r="G115" i="1" s="1"/>
  <c r="K114" i="1"/>
  <c r="G114" i="1" s="1"/>
  <c r="K113" i="1"/>
  <c r="G113" i="1" s="1"/>
  <c r="K112" i="1"/>
  <c r="G112" i="1" s="1"/>
  <c r="K111" i="1"/>
  <c r="G111" i="1" s="1"/>
  <c r="K110" i="1"/>
  <c r="G110" i="1" s="1"/>
  <c r="K109" i="1"/>
  <c r="G109" i="1" s="1"/>
  <c r="K108" i="1"/>
  <c r="G108" i="1" s="1"/>
  <c r="K107" i="1"/>
  <c r="G107" i="1" s="1"/>
  <c r="K106" i="1"/>
  <c r="G106" i="1" s="1"/>
  <c r="K105" i="1"/>
  <c r="G105" i="1" s="1"/>
  <c r="K104" i="1"/>
  <c r="G104" i="1" s="1"/>
  <c r="K103" i="1"/>
  <c r="G103" i="1" s="1"/>
  <c r="K102" i="1"/>
  <c r="G102" i="1" s="1"/>
  <c r="K101" i="1"/>
  <c r="G101" i="1" s="1"/>
  <c r="K100" i="1"/>
  <c r="G100" i="1" s="1"/>
  <c r="K99" i="1"/>
  <c r="G99" i="1" s="1"/>
  <c r="K98" i="1"/>
  <c r="G98" i="1" s="1"/>
  <c r="K97" i="1"/>
  <c r="G97" i="1" s="1"/>
  <c r="K96" i="1"/>
  <c r="G96" i="1" s="1"/>
  <c r="K95" i="1"/>
  <c r="G95" i="1" s="1"/>
  <c r="K94" i="1"/>
  <c r="G94" i="1" s="1"/>
  <c r="K93" i="1"/>
  <c r="G93" i="1" s="1"/>
  <c r="K92" i="1"/>
  <c r="G92" i="1" s="1"/>
  <c r="K91" i="1"/>
  <c r="G91" i="1" s="1"/>
  <c r="K90" i="1"/>
  <c r="G90" i="1" s="1"/>
  <c r="K89" i="1"/>
  <c r="G89" i="1" s="1"/>
  <c r="K88" i="1"/>
  <c r="G88" i="1" s="1"/>
  <c r="K87" i="1"/>
  <c r="G87" i="1" s="1"/>
  <c r="K86" i="1"/>
  <c r="G86" i="1" s="1"/>
  <c r="K85" i="1"/>
  <c r="G85" i="1" s="1"/>
  <c r="K84" i="1"/>
  <c r="G84" i="1" s="1"/>
  <c r="K83" i="1"/>
  <c r="G83" i="1" s="1"/>
  <c r="K82" i="1"/>
  <c r="G82" i="1" s="1"/>
  <c r="K81" i="1"/>
  <c r="G81" i="1" s="1"/>
  <c r="K80" i="1"/>
  <c r="G80" i="1" s="1"/>
  <c r="K79" i="1"/>
  <c r="G79" i="1" s="1"/>
  <c r="K78" i="1"/>
  <c r="G78" i="1" s="1"/>
  <c r="K77" i="1"/>
  <c r="G77" i="1" s="1"/>
  <c r="K76" i="1"/>
  <c r="G76" i="1" s="1"/>
  <c r="K75" i="1"/>
  <c r="G75" i="1" s="1"/>
  <c r="K74" i="1"/>
  <c r="G74" i="1" s="1"/>
  <c r="K73" i="1"/>
  <c r="G73" i="1" s="1"/>
  <c r="K72" i="1"/>
  <c r="G72" i="1" s="1"/>
  <c r="K71" i="1"/>
  <c r="G71" i="1" s="1"/>
  <c r="K70" i="1"/>
  <c r="G70" i="1" s="1"/>
  <c r="K69" i="1"/>
  <c r="G69" i="1" s="1"/>
  <c r="K68" i="1"/>
  <c r="G68" i="1" s="1"/>
  <c r="K67" i="1"/>
  <c r="G67" i="1" s="1"/>
  <c r="K66" i="1"/>
  <c r="G66" i="1" s="1"/>
  <c r="K65" i="1"/>
  <c r="G65" i="1" s="1"/>
  <c r="K64" i="1"/>
  <c r="G64" i="1" s="1"/>
  <c r="K63" i="1"/>
  <c r="G63" i="1" s="1"/>
  <c r="K62" i="1"/>
  <c r="G62" i="1" s="1"/>
  <c r="K61" i="1"/>
  <c r="G61" i="1" s="1"/>
  <c r="K60" i="1"/>
  <c r="G60" i="1" s="1"/>
  <c r="K59" i="1"/>
  <c r="G59" i="1" s="1"/>
  <c r="K58" i="1"/>
  <c r="G58" i="1" s="1"/>
  <c r="K57" i="1"/>
  <c r="G57" i="1" s="1"/>
  <c r="K56" i="1"/>
  <c r="G56" i="1" s="1"/>
  <c r="K55" i="1"/>
  <c r="G55" i="1" s="1"/>
  <c r="K54" i="1"/>
  <c r="G54" i="1" s="1"/>
  <c r="K53" i="1"/>
  <c r="G53" i="1" s="1"/>
  <c r="K52" i="1"/>
  <c r="G52" i="1" s="1"/>
  <c r="K51" i="1"/>
  <c r="G51" i="1" s="1"/>
  <c r="K50" i="1"/>
  <c r="G50" i="1" s="1"/>
  <c r="K49" i="1"/>
  <c r="G49" i="1" s="1"/>
  <c r="K48" i="1"/>
  <c r="G48" i="1" s="1"/>
  <c r="K47" i="1"/>
  <c r="G47" i="1" s="1"/>
  <c r="K46" i="1"/>
  <c r="G46" i="1" s="1"/>
  <c r="K45" i="1"/>
  <c r="G45" i="1" s="1"/>
  <c r="K44" i="1"/>
  <c r="G44" i="1" s="1"/>
  <c r="K43" i="1"/>
  <c r="G43" i="1" s="1"/>
  <c r="K42" i="1"/>
  <c r="G42" i="1" s="1"/>
  <c r="K41" i="1"/>
  <c r="G41" i="1" s="1"/>
  <c r="K40" i="1"/>
  <c r="G40" i="1" s="1"/>
  <c r="K39" i="1"/>
  <c r="G39" i="1" s="1"/>
  <c r="K38" i="1"/>
  <c r="G38" i="1" s="1"/>
  <c r="K37" i="1"/>
  <c r="G37" i="1" s="1"/>
  <c r="K36" i="1"/>
  <c r="G36" i="1" s="1"/>
  <c r="K35" i="1"/>
  <c r="G35" i="1" s="1"/>
  <c r="K34" i="1"/>
  <c r="G34" i="1" s="1"/>
  <c r="K33" i="1"/>
  <c r="G33" i="1" s="1"/>
  <c r="K32" i="1"/>
  <c r="G32" i="1" s="1"/>
  <c r="K31" i="1"/>
  <c r="G31" i="1" s="1"/>
  <c r="K30" i="1"/>
  <c r="G30" i="1" s="1"/>
  <c r="K29" i="1"/>
  <c r="G29" i="1" s="1"/>
  <c r="K28" i="1"/>
  <c r="G28" i="1" s="1"/>
  <c r="K27" i="1"/>
  <c r="G27" i="1" s="1"/>
  <c r="K26" i="1"/>
  <c r="G26" i="1" s="1"/>
  <c r="K25" i="1"/>
  <c r="G25" i="1" s="1"/>
  <c r="K24" i="1"/>
  <c r="G24" i="1" s="1"/>
  <c r="K23" i="1"/>
  <c r="G23" i="1" s="1"/>
  <c r="K22" i="1"/>
  <c r="G22" i="1" s="1"/>
  <c r="K21" i="1"/>
  <c r="G21" i="1" s="1"/>
  <c r="K20" i="1"/>
  <c r="G20" i="1" s="1"/>
  <c r="K19" i="1"/>
  <c r="G19" i="1" s="1"/>
  <c r="K18" i="1"/>
  <c r="G18" i="1" s="1"/>
  <c r="K17" i="1"/>
  <c r="G17" i="1" s="1"/>
  <c r="K16" i="1"/>
  <c r="G16" i="1" s="1"/>
  <c r="K15" i="1"/>
  <c r="G15" i="1" s="1"/>
  <c r="K14" i="1"/>
  <c r="G14" i="1" s="1"/>
  <c r="K13" i="1"/>
  <c r="G13" i="1" s="1"/>
  <c r="K12" i="1"/>
  <c r="G12" i="1" s="1"/>
  <c r="K11" i="1"/>
  <c r="G11" i="1" s="1"/>
  <c r="P9" i="1"/>
  <c r="Q9" i="1" s="1"/>
  <c r="R9" i="1" s="1"/>
  <c r="S9" i="1" s="1"/>
  <c r="T9" i="1" s="1"/>
  <c r="U9" i="1" s="1"/>
  <c r="V9" i="1" s="1"/>
  <c r="W9" i="1" s="1"/>
  <c r="G158" i="1" l="1"/>
  <c r="K158" i="1"/>
</calcChain>
</file>

<file path=xl/sharedStrings.xml><?xml version="1.0" encoding="utf-8"?>
<sst xmlns="http://schemas.openxmlformats.org/spreadsheetml/2006/main" count="543" uniqueCount="201">
  <si>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</si>
  <si>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</si>
  <si>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</si>
  <si>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</si>
  <si>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</si>
  <si>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</si>
  <si>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</si>
  <si>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</si>
  <si>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</si>
  <si>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</si>
  <si>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</si>
  <si>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</si>
  <si>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</si>
  <si>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</si>
  <si>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</si>
  <si>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</si>
  <si>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</si>
  <si>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</si>
  <si>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</si>
  <si>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</si>
  <si>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</si>
  <si>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</si>
  <si>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</si>
  <si>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</si>
  <si>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</si>
  <si>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Медицинской помощи, оплачиваемой по подушевому нормативу</t>
  </si>
  <si>
    <t>Медицинской помощи, оплачиваемой по единым тарифам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</si>
  <si>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</si>
  <si>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</si>
  <si>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</si>
  <si>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</si>
  <si>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</si>
  <si>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</si>
  <si>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</si>
  <si>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</si>
  <si>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</si>
  <si>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</si>
  <si>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</si>
  <si>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</si>
  <si>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</si>
  <si>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</si>
  <si>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</si>
  <si>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</si>
  <si>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</si>
  <si>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</si>
  <si>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</si>
  <si>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</si>
  <si>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</si>
  <si>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</si>
  <si>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</si>
  <si>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</si>
  <si>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</si>
  <si>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</si>
  <si>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</si>
  <si>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</si>
  <si>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</si>
  <si>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</si>
  <si>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</si>
  <si>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</si>
  <si>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</si>
  <si>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</si>
  <si>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</si>
  <si>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</si>
  <si>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</si>
  <si>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</si>
  <si>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</si>
  <si>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</si>
  <si>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</si>
  <si>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</si>
  <si>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</si>
  <si>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</si>
  <si>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</si>
  <si>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</si>
  <si>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</si>
  <si>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</si>
  <si>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</si>
  <si>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</si>
  <si>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</si>
  <si>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</si>
  <si>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</si>
  <si>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</si>
  <si>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</si>
  <si>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</si>
  <si>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</si>
  <si>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</si>
  <si>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</si>
  <si>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</si>
  <si>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</si>
  <si>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</si>
  <si>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</si>
  <si>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</si>
  <si>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</si>
  <si>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</si>
  <si>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</si>
  <si>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</si>
  <si>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</si>
  <si>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</si>
  <si>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</si>
  <si>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</si>
  <si>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</si>
  <si>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</si>
  <si>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</si>
  <si>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</si>
  <si>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</si>
  <si>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</si>
  <si>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</si>
  <si>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</si>
  <si>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</si>
  <si>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</si>
  <si>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</si>
  <si>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</si>
  <si>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</si>
  <si>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</si>
  <si>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</si>
  <si>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</si>
  <si>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</si>
  <si>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</si>
  <si>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</si>
  <si>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</si>
  <si>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</si>
  <si>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</si>
  <si>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</si>
  <si>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</si>
  <si>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</si>
  <si>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</si>
  <si>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</si>
  <si>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</si>
  <si>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</si>
  <si>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</si>
  <si>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</si>
  <si>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</si>
  <si>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</si>
  <si>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</si>
  <si>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</si>
  <si>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</si>
  <si>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</si>
  <si>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</si>
  <si>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</si>
  <si>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</si>
  <si>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</si>
  <si>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</si>
  <si>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</si>
  <si>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</si>
  <si>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</si>
  <si>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</si>
  <si>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</si>
  <si>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</si>
  <si>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</si>
  <si>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</si>
  <si>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</si>
  <si>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</si>
  <si>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</si>
  <si>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</si>
  <si>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</si>
  <si>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</si>
  <si>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</si>
  <si>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</si>
  <si>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</si>
  <si>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</si>
  <si>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</si>
  <si>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</si>
  <si>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</si>
  <si>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</si>
  <si>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</si>
  <si>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</si>
  <si>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</si>
  <si>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</si>
  <si>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</si>
  <si>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</si>
  <si>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</si>
  <si>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</si>
  <si>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</si>
  <si>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</si>
  <si>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</si>
  <si>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</si>
  <si>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</si>
  <si>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</si>
  <si>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</si>
  <si>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</si>
  <si>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</si>
  <si>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</si>
  <si>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</si>
  <si>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</si>
  <si>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ООО "Ивановская клиника офтальмохирургии"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</si>
  <si>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</si>
  <si>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</si>
  <si>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</si>
  <si>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</si>
  <si>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</si>
  <si>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</si>
  <si>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</si>
  <si>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</si>
  <si>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</si>
  <si>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</si>
  <si>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</si>
  <si>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АО "Медицина"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</si>
  <si>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</si>
  <si>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</si>
  <si>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</si>
  <si>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</si>
  <si>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Приложение № 1
к протоколу заседания комиссии по разработке территориальной программы обязательного медицинского страхования
от 08.02.2022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</si>
</sst>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showZeros="0" tabSelected="1" workbookViewId="0">
      <pane xSplit="6" ySplit="9" topLeftCell="I120" activePane="bottomRight" state="frozen"/>
      <selection pane="topRight" activeCell="G1" sqref="G1"/>
      <selection pane="bottomLeft" activeCell="A10" sqref="A10"/>
      <selection pane="bottomRight" activeCell="A159" sqref="A159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3" width="17.7109375" customWidth="1"/>
    <col min="14" max="14" width="10.7109375" customWidth="1"/>
    <col min="15" max="15" width="17.7109375" customWidth="1"/>
    <col min="16" max="16" width="10.7109375" customWidth="1"/>
    <col min="17" max="17" width="17.7109375" customWidth="1"/>
    <col min="18" max="18" width="10.7109375" customWidth="1"/>
    <col min="19" max="19" width="17.7109375" customWidth="1"/>
    <col min="20" max="20" width="10.7109375" customWidth="1"/>
    <col min="21" max="21" width="17.7109375" customWidth="1"/>
    <col min="22" max="22" width="10.7109375" customWidth="1"/>
    <col min="23" max="23" width="17.7109375" customWidth="1"/>
  </cols>
  <sheetData>
    <row r="1" spans="1:23" ht="82.5" customHeight="1" x14ac:dyDescent="0.25">
      <c r="T1" s="28" t="s">
        <v>200</v>
      </c>
      <c r="U1" s="29"/>
      <c r="V1" s="29"/>
      <c r="W1" s="29"/>
    </row>
    <row r="3" spans="1:23" ht="18.75" x14ac:dyDescent="0.25">
      <c r="A3" s="26" t="s">
        <v>199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5" spans="1:23" ht="30" customHeight="1" x14ac:dyDescent="0.25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32" t="s">
        <v>6</v>
      </c>
      <c r="H5" s="32"/>
      <c r="I5" s="32"/>
      <c r="J5" s="3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27.75" customHeight="1" x14ac:dyDescent="0.25">
      <c r="A6" s="43"/>
      <c r="B6" s="43"/>
      <c r="C6" s="43"/>
      <c r="D6" s="43"/>
      <c r="E6" s="43"/>
      <c r="F6" s="43"/>
      <c r="G6" s="34" t="s">
        <v>7</v>
      </c>
      <c r="H6" s="36" t="s">
        <v>8</v>
      </c>
      <c r="I6" s="37"/>
      <c r="J6" s="37"/>
      <c r="K6" s="37"/>
      <c r="L6" s="37"/>
      <c r="M6" s="37"/>
      <c r="N6" s="30" t="s">
        <v>9</v>
      </c>
      <c r="O6" s="31"/>
      <c r="P6" s="30" t="s">
        <v>10</v>
      </c>
      <c r="Q6" s="31"/>
      <c r="R6" s="31"/>
      <c r="S6" s="31"/>
      <c r="T6" s="31"/>
      <c r="U6" s="31"/>
      <c r="V6" s="30" t="s">
        <v>11</v>
      </c>
      <c r="W6" s="31"/>
    </row>
    <row r="7" spans="1:23" ht="23.25" customHeight="1" x14ac:dyDescent="0.25">
      <c r="A7" s="43"/>
      <c r="B7" s="43"/>
      <c r="C7" s="43"/>
      <c r="D7" s="43"/>
      <c r="E7" s="43"/>
      <c r="F7" s="43"/>
      <c r="G7" s="35"/>
      <c r="H7" s="38" t="s">
        <v>12</v>
      </c>
      <c r="I7" s="39"/>
      <c r="J7" s="40"/>
      <c r="K7" s="36" t="s">
        <v>13</v>
      </c>
      <c r="L7" s="37"/>
      <c r="M7" s="41"/>
      <c r="N7" s="30" t="s">
        <v>14</v>
      </c>
      <c r="O7" s="30" t="s">
        <v>15</v>
      </c>
      <c r="P7" s="30" t="s">
        <v>16</v>
      </c>
      <c r="Q7" s="30" t="s">
        <v>17</v>
      </c>
      <c r="R7" s="30" t="s">
        <v>18</v>
      </c>
      <c r="S7" s="31"/>
      <c r="T7" s="30" t="s">
        <v>19</v>
      </c>
      <c r="U7" s="31"/>
      <c r="V7" s="30" t="s">
        <v>20</v>
      </c>
      <c r="W7" s="30" t="s">
        <v>15</v>
      </c>
    </row>
    <row r="8" spans="1:23" ht="60" x14ac:dyDescent="0.25">
      <c r="A8" s="43"/>
      <c r="B8" s="43"/>
      <c r="C8" s="43"/>
      <c r="D8" s="43"/>
      <c r="E8" s="43"/>
      <c r="F8" s="43"/>
      <c r="G8" s="35"/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31"/>
      <c r="O8" s="31"/>
      <c r="P8" s="31"/>
      <c r="Q8" s="31"/>
      <c r="R8" s="1" t="s">
        <v>27</v>
      </c>
      <c r="S8" s="1" t="s">
        <v>15</v>
      </c>
      <c r="T8" s="1" t="s">
        <v>27</v>
      </c>
      <c r="U8" s="1" t="s">
        <v>15</v>
      </c>
      <c r="V8" s="31"/>
      <c r="W8" s="31"/>
    </row>
    <row r="9" spans="1:23" x14ac:dyDescent="0.25">
      <c r="A9" s="2" t="s">
        <v>28</v>
      </c>
      <c r="B9" s="2" t="s">
        <v>29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5">
        <f t="shared" ref="P9:W9" si="0">1+O9</f>
        <v>10</v>
      </c>
      <c r="Q9" s="5">
        <f t="shared" si="0"/>
        <v>11</v>
      </c>
      <c r="R9" s="5">
        <f>1+Q9</f>
        <v>12</v>
      </c>
      <c r="S9" s="5">
        <f t="shared" si="0"/>
        <v>13</v>
      </c>
      <c r="T9" s="5">
        <f t="shared" si="0"/>
        <v>14</v>
      </c>
      <c r="U9" s="5">
        <f t="shared" si="0"/>
        <v>15</v>
      </c>
      <c r="V9" s="5">
        <f t="shared" si="0"/>
        <v>16</v>
      </c>
      <c r="W9" s="5">
        <f t="shared" si="0"/>
        <v>17</v>
      </c>
    </row>
    <row r="10" spans="1:23" ht="30" customHeight="1" x14ac:dyDescent="0.25">
      <c r="A10" s="6"/>
      <c r="B10" s="7" t="s">
        <v>30</v>
      </c>
      <c r="C10" s="8"/>
      <c r="D10" s="9"/>
      <c r="E10" s="10" t="s">
        <v>31</v>
      </c>
      <c r="F10" s="11"/>
      <c r="G10" s="12"/>
      <c r="H10" s="12"/>
      <c r="I10" s="12"/>
      <c r="J10" s="12"/>
      <c r="K10" s="12"/>
      <c r="L10" s="12"/>
      <c r="M10" s="12"/>
      <c r="N10" s="13">
        <v>0</v>
      </c>
      <c r="O10" s="12"/>
      <c r="P10" s="13">
        <v>0</v>
      </c>
      <c r="Q10" s="12"/>
      <c r="R10" s="13"/>
      <c r="S10" s="12"/>
      <c r="T10" s="13">
        <v>0</v>
      </c>
      <c r="U10" s="12"/>
      <c r="V10" s="13">
        <v>0</v>
      </c>
      <c r="W10" s="12"/>
    </row>
    <row r="11" spans="1:23" ht="30" customHeight="1" x14ac:dyDescent="0.25">
      <c r="A11" s="6">
        <v>1</v>
      </c>
      <c r="B11" s="14" t="s">
        <v>32</v>
      </c>
      <c r="C11" s="8">
        <v>330278</v>
      </c>
      <c r="D11" s="9" t="s">
        <v>33</v>
      </c>
      <c r="E11" s="9" t="s">
        <v>31</v>
      </c>
      <c r="F11" s="11" t="s">
        <v>34</v>
      </c>
      <c r="G11" s="12">
        <f t="shared" ref="G11:G74" si="1">K11+O11+Q11+W11</f>
        <v>613975740.29999995</v>
      </c>
      <c r="H11" s="13">
        <v>189981</v>
      </c>
      <c r="I11" s="13">
        <v>15451</v>
      </c>
      <c r="J11" s="13">
        <v>55067</v>
      </c>
      <c r="K11" s="12">
        <f>L11+M11</f>
        <v>212654926.47999999</v>
      </c>
      <c r="L11" s="12">
        <v>163410151.19999999</v>
      </c>
      <c r="M11" s="12">
        <v>49244775.280000001</v>
      </c>
      <c r="N11" s="13">
        <v>1130</v>
      </c>
      <c r="O11" s="12">
        <v>17973275.640000001</v>
      </c>
      <c r="P11" s="13">
        <v>8872</v>
      </c>
      <c r="Q11" s="12">
        <v>383347538.18000001</v>
      </c>
      <c r="R11" s="13"/>
      <c r="S11" s="12"/>
      <c r="T11" s="13">
        <v>136</v>
      </c>
      <c r="U11" s="12">
        <v>38249586</v>
      </c>
      <c r="V11" s="13"/>
      <c r="W11" s="12"/>
    </row>
    <row r="12" spans="1:23" ht="30" customHeight="1" x14ac:dyDescent="0.25">
      <c r="A12" s="6">
        <v>2</v>
      </c>
      <c r="B12" s="14" t="s">
        <v>35</v>
      </c>
      <c r="C12" s="8">
        <v>330268</v>
      </c>
      <c r="D12" s="9" t="s">
        <v>33</v>
      </c>
      <c r="E12" s="9" t="s">
        <v>31</v>
      </c>
      <c r="F12" s="11" t="s">
        <v>34</v>
      </c>
      <c r="G12" s="12">
        <f t="shared" si="1"/>
        <v>109008290.36</v>
      </c>
      <c r="H12" s="13">
        <v>25420</v>
      </c>
      <c r="I12" s="13">
        <v>0</v>
      </c>
      <c r="J12" s="13">
        <v>11658</v>
      </c>
      <c r="K12" s="12">
        <f t="shared" ref="K12:K75" si="2">L12+M12</f>
        <v>41004373.799999997</v>
      </c>
      <c r="L12" s="12">
        <v>0</v>
      </c>
      <c r="M12" s="12">
        <v>41004373.799999997</v>
      </c>
      <c r="N12" s="13">
        <v>1709</v>
      </c>
      <c r="O12" s="12">
        <v>52010784.75</v>
      </c>
      <c r="P12" s="13">
        <v>545</v>
      </c>
      <c r="Q12" s="12">
        <v>15993131.810000001</v>
      </c>
      <c r="R12" s="13"/>
      <c r="S12" s="12"/>
      <c r="T12" s="13">
        <v>35</v>
      </c>
      <c r="U12" s="12">
        <v>3884510</v>
      </c>
      <c r="V12" s="13"/>
      <c r="W12" s="12"/>
    </row>
    <row r="13" spans="1:23" ht="30" customHeight="1" x14ac:dyDescent="0.25">
      <c r="A13" s="6">
        <v>3</v>
      </c>
      <c r="B13" s="14" t="s">
        <v>36</v>
      </c>
      <c r="C13" s="8">
        <v>330098</v>
      </c>
      <c r="D13" s="9" t="s">
        <v>33</v>
      </c>
      <c r="E13" s="9" t="s">
        <v>31</v>
      </c>
      <c r="F13" s="11" t="s">
        <v>34</v>
      </c>
      <c r="G13" s="12">
        <f t="shared" si="1"/>
        <v>1648561052.1900001</v>
      </c>
      <c r="H13" s="13">
        <v>68205</v>
      </c>
      <c r="I13" s="13">
        <v>0</v>
      </c>
      <c r="J13" s="13">
        <v>60</v>
      </c>
      <c r="K13" s="12">
        <f t="shared" si="2"/>
        <v>236466984.88</v>
      </c>
      <c r="L13" s="12">
        <v>0</v>
      </c>
      <c r="M13" s="12">
        <v>236466984.88</v>
      </c>
      <c r="N13" s="13">
        <v>862</v>
      </c>
      <c r="O13" s="12">
        <v>70891456.219999999</v>
      </c>
      <c r="P13" s="13">
        <v>21826</v>
      </c>
      <c r="Q13" s="12">
        <v>1341202611.0899999</v>
      </c>
      <c r="R13" s="13">
        <v>1500</v>
      </c>
      <c r="S13" s="12">
        <v>87331710.819999993</v>
      </c>
      <c r="T13" s="13">
        <v>3036</v>
      </c>
      <c r="U13" s="12">
        <v>499687164</v>
      </c>
      <c r="V13" s="13"/>
      <c r="W13" s="12"/>
    </row>
    <row r="14" spans="1:23" ht="30" customHeight="1" x14ac:dyDescent="0.25">
      <c r="A14" s="6">
        <v>4</v>
      </c>
      <c r="B14" s="14" t="s">
        <v>37</v>
      </c>
      <c r="C14" s="8">
        <v>330103</v>
      </c>
      <c r="D14" s="9" t="s">
        <v>33</v>
      </c>
      <c r="E14" s="9" t="s">
        <v>31</v>
      </c>
      <c r="F14" s="11" t="s">
        <v>34</v>
      </c>
      <c r="G14" s="12">
        <f t="shared" si="1"/>
        <v>1027249923.49</v>
      </c>
      <c r="H14" s="13">
        <v>36000</v>
      </c>
      <c r="I14" s="13">
        <v>0</v>
      </c>
      <c r="J14" s="13">
        <v>4600</v>
      </c>
      <c r="K14" s="12">
        <f t="shared" si="2"/>
        <v>106379048.86</v>
      </c>
      <c r="L14" s="12">
        <v>0</v>
      </c>
      <c r="M14" s="12">
        <v>106379048.86</v>
      </c>
      <c r="N14" s="13">
        <v>4310</v>
      </c>
      <c r="O14" s="12">
        <v>248414551.27000001</v>
      </c>
      <c r="P14" s="13">
        <v>9411</v>
      </c>
      <c r="Q14" s="12">
        <v>672456323.36000001</v>
      </c>
      <c r="R14" s="13"/>
      <c r="S14" s="12"/>
      <c r="T14" s="13">
        <v>872</v>
      </c>
      <c r="U14" s="12">
        <v>113641405</v>
      </c>
      <c r="V14" s="13"/>
      <c r="W14" s="12"/>
    </row>
    <row r="15" spans="1:23" ht="30" customHeight="1" x14ac:dyDescent="0.25">
      <c r="A15" s="6">
        <v>5</v>
      </c>
      <c r="B15" s="14" t="s">
        <v>38</v>
      </c>
      <c r="C15" s="8">
        <v>330272</v>
      </c>
      <c r="D15" s="9" t="s">
        <v>33</v>
      </c>
      <c r="E15" s="9" t="s">
        <v>31</v>
      </c>
      <c r="F15" s="11" t="s">
        <v>34</v>
      </c>
      <c r="G15" s="12">
        <f t="shared" si="1"/>
        <v>31869774.370000001</v>
      </c>
      <c r="H15" s="13">
        <v>8200</v>
      </c>
      <c r="I15" s="13">
        <v>9617</v>
      </c>
      <c r="J15" s="13">
        <v>19988</v>
      </c>
      <c r="K15" s="12">
        <f t="shared" si="2"/>
        <v>31869774.370000001</v>
      </c>
      <c r="L15" s="12">
        <v>0</v>
      </c>
      <c r="M15" s="12">
        <v>31869774.370000001</v>
      </c>
      <c r="N15" s="13">
        <v>0</v>
      </c>
      <c r="O15" s="12">
        <v>0</v>
      </c>
      <c r="P15" s="13">
        <v>0</v>
      </c>
      <c r="Q15" s="12">
        <v>0</v>
      </c>
      <c r="R15" s="13"/>
      <c r="S15" s="12"/>
      <c r="T15" s="13">
        <v>0</v>
      </c>
      <c r="U15" s="12">
        <v>0</v>
      </c>
      <c r="V15" s="13"/>
      <c r="W15" s="12"/>
    </row>
    <row r="16" spans="1:23" ht="30" customHeight="1" x14ac:dyDescent="0.25">
      <c r="A16" s="6">
        <v>6</v>
      </c>
      <c r="B16" s="14" t="s">
        <v>39</v>
      </c>
      <c r="C16" s="8">
        <v>330273</v>
      </c>
      <c r="D16" s="9" t="s">
        <v>40</v>
      </c>
      <c r="E16" s="9" t="s">
        <v>31</v>
      </c>
      <c r="F16" s="11" t="s">
        <v>41</v>
      </c>
      <c r="G16" s="12">
        <f t="shared" si="1"/>
        <v>30749159.510000002</v>
      </c>
      <c r="H16" s="13">
        <v>0</v>
      </c>
      <c r="I16" s="13">
        <v>0</v>
      </c>
      <c r="J16" s="13">
        <v>0</v>
      </c>
      <c r="K16" s="12">
        <f t="shared" si="2"/>
        <v>0</v>
      </c>
      <c r="L16" s="12">
        <v>0</v>
      </c>
      <c r="M16" s="12">
        <v>0</v>
      </c>
      <c r="N16" s="13">
        <v>0</v>
      </c>
      <c r="O16" s="12">
        <v>0</v>
      </c>
      <c r="P16" s="13">
        <v>1549</v>
      </c>
      <c r="Q16" s="12">
        <v>30749159.510000002</v>
      </c>
      <c r="R16" s="13"/>
      <c r="S16" s="12"/>
      <c r="T16" s="13">
        <v>0</v>
      </c>
      <c r="U16" s="12">
        <v>0</v>
      </c>
      <c r="V16" s="13"/>
      <c r="W16" s="12"/>
    </row>
    <row r="17" spans="1:23" ht="30" customHeight="1" x14ac:dyDescent="0.25">
      <c r="A17" s="6">
        <v>7</v>
      </c>
      <c r="B17" s="14" t="s">
        <v>42</v>
      </c>
      <c r="C17" s="8">
        <v>330276</v>
      </c>
      <c r="D17" s="9" t="s">
        <v>33</v>
      </c>
      <c r="E17" s="9" t="s">
        <v>31</v>
      </c>
      <c r="F17" s="11" t="s">
        <v>34</v>
      </c>
      <c r="G17" s="12">
        <f t="shared" si="1"/>
        <v>10444710.42</v>
      </c>
      <c r="H17" s="13">
        <v>1344</v>
      </c>
      <c r="I17" s="13">
        <v>0</v>
      </c>
      <c r="J17" s="13">
        <v>0</v>
      </c>
      <c r="K17" s="12">
        <f t="shared" si="2"/>
        <v>1222773.3799999999</v>
      </c>
      <c r="L17" s="12">
        <v>0</v>
      </c>
      <c r="M17" s="12">
        <v>1222773.3799999999</v>
      </c>
      <c r="N17" s="13">
        <v>854</v>
      </c>
      <c r="O17" s="12">
        <v>9221937.0399999991</v>
      </c>
      <c r="P17" s="13">
        <v>0</v>
      </c>
      <c r="Q17" s="12">
        <v>0</v>
      </c>
      <c r="R17" s="13"/>
      <c r="S17" s="12"/>
      <c r="T17" s="13">
        <v>0</v>
      </c>
      <c r="U17" s="12">
        <v>0</v>
      </c>
      <c r="V17" s="13"/>
      <c r="W17" s="12"/>
    </row>
    <row r="18" spans="1:23" ht="30" customHeight="1" x14ac:dyDescent="0.25">
      <c r="A18" s="6">
        <v>8</v>
      </c>
      <c r="B18" s="14" t="s">
        <v>43</v>
      </c>
      <c r="C18" s="8">
        <v>330328</v>
      </c>
      <c r="D18" s="9" t="s">
        <v>33</v>
      </c>
      <c r="E18" s="9" t="s">
        <v>31</v>
      </c>
      <c r="F18" s="11" t="s">
        <v>34</v>
      </c>
      <c r="G18" s="12">
        <f t="shared" si="1"/>
        <v>113744213.81</v>
      </c>
      <c r="H18" s="13">
        <v>1976</v>
      </c>
      <c r="I18" s="13">
        <v>0</v>
      </c>
      <c r="J18" s="13">
        <v>0</v>
      </c>
      <c r="K18" s="12">
        <f t="shared" si="2"/>
        <v>772553.88</v>
      </c>
      <c r="L18" s="12">
        <v>0</v>
      </c>
      <c r="M18" s="12">
        <v>772553.88</v>
      </c>
      <c r="N18" s="13">
        <v>0</v>
      </c>
      <c r="O18" s="12">
        <v>0</v>
      </c>
      <c r="P18" s="13">
        <v>3084</v>
      </c>
      <c r="Q18" s="12">
        <v>112971659.93000001</v>
      </c>
      <c r="R18" s="13">
        <v>2080</v>
      </c>
      <c r="S18" s="12">
        <v>76957775.450000003</v>
      </c>
      <c r="T18" s="13">
        <v>180</v>
      </c>
      <c r="U18" s="12">
        <v>28793445</v>
      </c>
      <c r="V18" s="13"/>
      <c r="W18" s="12"/>
    </row>
    <row r="19" spans="1:23" ht="30" customHeight="1" x14ac:dyDescent="0.25">
      <c r="A19" s="6">
        <v>9</v>
      </c>
      <c r="B19" s="14" t="s">
        <v>44</v>
      </c>
      <c r="C19" s="8">
        <v>330291</v>
      </c>
      <c r="D19" s="9" t="s">
        <v>33</v>
      </c>
      <c r="E19" s="9" t="s">
        <v>31</v>
      </c>
      <c r="F19" s="11" t="s">
        <v>34</v>
      </c>
      <c r="G19" s="12">
        <f t="shared" si="1"/>
        <v>204309956.68000001</v>
      </c>
      <c r="H19" s="13">
        <v>1000</v>
      </c>
      <c r="I19" s="13">
        <v>0</v>
      </c>
      <c r="J19" s="13">
        <v>0</v>
      </c>
      <c r="K19" s="12">
        <f t="shared" si="2"/>
        <v>547240</v>
      </c>
      <c r="L19" s="12">
        <v>0</v>
      </c>
      <c r="M19" s="12">
        <v>547240</v>
      </c>
      <c r="N19" s="13">
        <v>0</v>
      </c>
      <c r="O19" s="12">
        <v>0</v>
      </c>
      <c r="P19" s="13">
        <v>5762</v>
      </c>
      <c r="Q19" s="12">
        <v>203762716.68000001</v>
      </c>
      <c r="R19" s="13"/>
      <c r="S19" s="12"/>
      <c r="T19" s="13">
        <v>0</v>
      </c>
      <c r="U19" s="12">
        <v>0</v>
      </c>
      <c r="V19" s="13"/>
      <c r="W19" s="12"/>
    </row>
    <row r="20" spans="1:23" ht="30" customHeight="1" x14ac:dyDescent="0.25">
      <c r="A20" s="6">
        <v>10</v>
      </c>
      <c r="B20" s="14" t="s">
        <v>45</v>
      </c>
      <c r="C20" s="8"/>
      <c r="D20" s="9"/>
      <c r="E20" s="9"/>
      <c r="F20" s="11"/>
      <c r="G20" s="12">
        <f t="shared" si="1"/>
        <v>3791016</v>
      </c>
      <c r="H20" s="13">
        <v>0</v>
      </c>
      <c r="I20" s="13">
        <v>0</v>
      </c>
      <c r="J20" s="13">
        <v>0</v>
      </c>
      <c r="K20" s="12">
        <f t="shared" si="2"/>
        <v>3791016</v>
      </c>
      <c r="L20" s="12">
        <v>0</v>
      </c>
      <c r="M20" s="12">
        <v>3791016</v>
      </c>
      <c r="N20" s="13">
        <v>0</v>
      </c>
      <c r="O20" s="12">
        <v>0</v>
      </c>
      <c r="P20" s="13">
        <v>0</v>
      </c>
      <c r="Q20" s="12">
        <v>0</v>
      </c>
      <c r="R20" s="13"/>
      <c r="S20" s="12"/>
      <c r="T20" s="13">
        <v>0</v>
      </c>
      <c r="U20" s="12">
        <v>0</v>
      </c>
      <c r="V20" s="13"/>
      <c r="W20" s="12"/>
    </row>
    <row r="21" spans="1:23" ht="30" customHeight="1" x14ac:dyDescent="0.25">
      <c r="A21" s="15"/>
      <c r="B21" s="7" t="s">
        <v>46</v>
      </c>
      <c r="C21" s="8">
        <v>330106</v>
      </c>
      <c r="D21" s="9" t="s">
        <v>33</v>
      </c>
      <c r="E21" s="9" t="s">
        <v>31</v>
      </c>
      <c r="F21" s="11" t="s">
        <v>34</v>
      </c>
      <c r="G21" s="12">
        <f t="shared" si="1"/>
        <v>0</v>
      </c>
      <c r="H21" s="13">
        <v>0</v>
      </c>
      <c r="I21" s="13">
        <v>0</v>
      </c>
      <c r="J21" s="13">
        <v>0</v>
      </c>
      <c r="K21" s="12">
        <f t="shared" si="2"/>
        <v>0</v>
      </c>
      <c r="L21" s="12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/>
      <c r="S21" s="12"/>
      <c r="T21" s="13">
        <v>0</v>
      </c>
      <c r="U21" s="12">
        <v>0</v>
      </c>
      <c r="V21" s="13"/>
      <c r="W21" s="12"/>
    </row>
    <row r="22" spans="1:23" ht="30" customHeight="1" x14ac:dyDescent="0.25">
      <c r="A22" s="6">
        <v>11</v>
      </c>
      <c r="B22" s="14" t="s">
        <v>47</v>
      </c>
      <c r="C22" s="8">
        <v>330287</v>
      </c>
      <c r="D22" s="9" t="s">
        <v>33</v>
      </c>
      <c r="E22" s="9" t="s">
        <v>31</v>
      </c>
      <c r="F22" s="11" t="s">
        <v>34</v>
      </c>
      <c r="G22" s="12">
        <f t="shared" si="1"/>
        <v>841809973.63999999</v>
      </c>
      <c r="H22" s="13">
        <v>142888</v>
      </c>
      <c r="I22" s="13">
        <v>41046</v>
      </c>
      <c r="J22" s="13">
        <v>181926</v>
      </c>
      <c r="K22" s="12">
        <f t="shared" si="2"/>
        <v>366046402.25999999</v>
      </c>
      <c r="L22" s="12">
        <v>238815964.80000001</v>
      </c>
      <c r="M22" s="12">
        <v>127230437.45999999</v>
      </c>
      <c r="N22" s="13">
        <v>9417</v>
      </c>
      <c r="O22" s="12">
        <v>169658543.28</v>
      </c>
      <c r="P22" s="13">
        <v>11398</v>
      </c>
      <c r="Q22" s="12">
        <v>306105028.10000002</v>
      </c>
      <c r="R22" s="13"/>
      <c r="S22" s="12"/>
      <c r="T22" s="13">
        <v>120</v>
      </c>
      <c r="U22" s="12">
        <v>17980800</v>
      </c>
      <c r="V22" s="13"/>
      <c r="W22" s="12"/>
    </row>
    <row r="23" spans="1:23" ht="30" customHeight="1" x14ac:dyDescent="0.25">
      <c r="A23" s="6">
        <v>12</v>
      </c>
      <c r="B23" s="14" t="s">
        <v>48</v>
      </c>
      <c r="C23" s="8">
        <v>330292</v>
      </c>
      <c r="D23" s="9" t="s">
        <v>33</v>
      </c>
      <c r="E23" s="9" t="s">
        <v>31</v>
      </c>
      <c r="F23" s="11" t="s">
        <v>34</v>
      </c>
      <c r="G23" s="12">
        <f t="shared" si="1"/>
        <v>455633175.20999998</v>
      </c>
      <c r="H23" s="13">
        <v>900</v>
      </c>
      <c r="I23" s="13">
        <v>26984</v>
      </c>
      <c r="J23" s="13">
        <v>1482</v>
      </c>
      <c r="K23" s="12">
        <f t="shared" si="2"/>
        <v>24173831.850000001</v>
      </c>
      <c r="L23" s="12">
        <v>0</v>
      </c>
      <c r="M23" s="12">
        <v>24173831.850000001</v>
      </c>
      <c r="N23" s="13">
        <v>0</v>
      </c>
      <c r="O23" s="12">
        <v>0</v>
      </c>
      <c r="P23" s="13">
        <v>11117</v>
      </c>
      <c r="Q23" s="12">
        <v>431459343.36000001</v>
      </c>
      <c r="R23" s="13"/>
      <c r="S23" s="12"/>
      <c r="T23" s="13">
        <v>209</v>
      </c>
      <c r="U23" s="12">
        <v>41832895</v>
      </c>
      <c r="V23" s="13"/>
      <c r="W23" s="12"/>
    </row>
    <row r="24" spans="1:23" ht="30" customHeight="1" x14ac:dyDescent="0.25">
      <c r="A24" s="6">
        <v>13</v>
      </c>
      <c r="B24" s="14" t="s">
        <v>49</v>
      </c>
      <c r="C24" s="8">
        <v>330104</v>
      </c>
      <c r="D24" s="9" t="s">
        <v>33</v>
      </c>
      <c r="E24" s="9" t="s">
        <v>31</v>
      </c>
      <c r="F24" s="11" t="s">
        <v>34</v>
      </c>
      <c r="G24" s="12">
        <f t="shared" si="1"/>
        <v>164232855.71000001</v>
      </c>
      <c r="H24" s="13">
        <v>8238</v>
      </c>
      <c r="I24" s="13">
        <v>0</v>
      </c>
      <c r="J24" s="13">
        <v>13458</v>
      </c>
      <c r="K24" s="12">
        <f t="shared" si="2"/>
        <v>24059777.210000001</v>
      </c>
      <c r="L24" s="12">
        <v>0</v>
      </c>
      <c r="M24" s="12">
        <v>24059777.210000001</v>
      </c>
      <c r="N24" s="13">
        <v>800</v>
      </c>
      <c r="O24" s="12">
        <v>7391977.3399999999</v>
      </c>
      <c r="P24" s="13">
        <v>3810</v>
      </c>
      <c r="Q24" s="12">
        <v>132781101.16</v>
      </c>
      <c r="R24" s="13"/>
      <c r="S24" s="12"/>
      <c r="T24" s="13">
        <v>0</v>
      </c>
      <c r="U24" s="12">
        <v>0</v>
      </c>
      <c r="V24" s="13"/>
      <c r="W24" s="12"/>
    </row>
    <row r="25" spans="1:23" ht="30" customHeight="1" x14ac:dyDescent="0.25">
      <c r="A25" s="6">
        <v>14</v>
      </c>
      <c r="B25" s="14" t="s">
        <v>50</v>
      </c>
      <c r="C25" s="8">
        <v>330109</v>
      </c>
      <c r="D25" s="9" t="s">
        <v>33</v>
      </c>
      <c r="E25" s="9" t="s">
        <v>31</v>
      </c>
      <c r="F25" s="11" t="s">
        <v>34</v>
      </c>
      <c r="G25" s="12">
        <f t="shared" si="1"/>
        <v>363605098.32999998</v>
      </c>
      <c r="H25" s="13">
        <v>197589</v>
      </c>
      <c r="I25" s="13">
        <v>26805</v>
      </c>
      <c r="J25" s="13">
        <v>126762</v>
      </c>
      <c r="K25" s="12">
        <f t="shared" si="2"/>
        <v>205243365.61000001</v>
      </c>
      <c r="L25" s="12">
        <v>143817307.19999999</v>
      </c>
      <c r="M25" s="12">
        <v>61426058.409999996</v>
      </c>
      <c r="N25" s="13">
        <v>2835</v>
      </c>
      <c r="O25" s="12">
        <v>29469734.68</v>
      </c>
      <c r="P25" s="13">
        <v>6979</v>
      </c>
      <c r="Q25" s="12">
        <v>128891998.04000001</v>
      </c>
      <c r="R25" s="13"/>
      <c r="S25" s="12"/>
      <c r="T25" s="13">
        <v>5</v>
      </c>
      <c r="U25" s="12">
        <v>700360</v>
      </c>
      <c r="V25" s="13"/>
      <c r="W25" s="12"/>
    </row>
    <row r="26" spans="1:23" ht="30" customHeight="1" x14ac:dyDescent="0.25">
      <c r="A26" s="6">
        <v>15</v>
      </c>
      <c r="B26" s="14" t="s">
        <v>51</v>
      </c>
      <c r="C26" s="8">
        <v>330099</v>
      </c>
      <c r="D26" s="9" t="s">
        <v>33</v>
      </c>
      <c r="E26" s="9" t="s">
        <v>31</v>
      </c>
      <c r="F26" s="11" t="s">
        <v>34</v>
      </c>
      <c r="G26" s="12">
        <f t="shared" si="1"/>
        <v>691532506.51999998</v>
      </c>
      <c r="H26" s="13">
        <v>169361</v>
      </c>
      <c r="I26" s="13">
        <v>34518</v>
      </c>
      <c r="J26" s="13">
        <v>63353</v>
      </c>
      <c r="K26" s="12">
        <f t="shared" si="2"/>
        <v>225956753.71000001</v>
      </c>
      <c r="L26" s="12">
        <v>175462776.24000001</v>
      </c>
      <c r="M26" s="12">
        <v>50493977.469999999</v>
      </c>
      <c r="N26" s="13">
        <v>2394</v>
      </c>
      <c r="O26" s="12">
        <v>25485205.620000001</v>
      </c>
      <c r="P26" s="13">
        <v>7851</v>
      </c>
      <c r="Q26" s="12">
        <v>440090547.19</v>
      </c>
      <c r="R26" s="13"/>
      <c r="S26" s="12"/>
      <c r="T26" s="13">
        <v>1350</v>
      </c>
      <c r="U26" s="12">
        <v>232253680</v>
      </c>
      <c r="V26" s="13"/>
      <c r="W26" s="12"/>
    </row>
    <row r="27" spans="1:23" ht="30" customHeight="1" x14ac:dyDescent="0.25">
      <c r="A27" s="6">
        <v>16</v>
      </c>
      <c r="B27" s="14" t="s">
        <v>52</v>
      </c>
      <c r="C27" s="8">
        <v>330294</v>
      </c>
      <c r="D27" s="9" t="s">
        <v>33</v>
      </c>
      <c r="E27" s="9" t="s">
        <v>31</v>
      </c>
      <c r="F27" s="11" t="s">
        <v>34</v>
      </c>
      <c r="G27" s="12">
        <f t="shared" si="1"/>
        <v>323561421.22000003</v>
      </c>
      <c r="H27" s="13">
        <v>20455</v>
      </c>
      <c r="I27" s="13">
        <v>8097</v>
      </c>
      <c r="J27" s="13">
        <v>22141</v>
      </c>
      <c r="K27" s="12">
        <f t="shared" si="2"/>
        <v>137454153.59999999</v>
      </c>
      <c r="L27" s="12">
        <v>31755945.600000001</v>
      </c>
      <c r="M27" s="12">
        <v>105698208</v>
      </c>
      <c r="N27" s="13">
        <v>353</v>
      </c>
      <c r="O27" s="12">
        <v>11715630.060000001</v>
      </c>
      <c r="P27" s="13">
        <v>3797</v>
      </c>
      <c r="Q27" s="12">
        <v>174391637.56</v>
      </c>
      <c r="R27" s="13"/>
      <c r="S27" s="12"/>
      <c r="T27" s="13">
        <v>0</v>
      </c>
      <c r="U27" s="12">
        <v>0</v>
      </c>
      <c r="V27" s="13"/>
      <c r="W27" s="12"/>
    </row>
    <row r="28" spans="1:23" ht="30" customHeight="1" x14ac:dyDescent="0.25">
      <c r="A28" s="6">
        <v>17</v>
      </c>
      <c r="B28" s="14" t="s">
        <v>53</v>
      </c>
      <c r="C28" s="8">
        <v>330295</v>
      </c>
      <c r="D28" s="9" t="s">
        <v>33</v>
      </c>
      <c r="E28" s="9" t="s">
        <v>31</v>
      </c>
      <c r="F28" s="11" t="s">
        <v>34</v>
      </c>
      <c r="G28" s="12">
        <f t="shared" si="1"/>
        <v>26244142.550000001</v>
      </c>
      <c r="H28" s="13">
        <v>10265</v>
      </c>
      <c r="I28" s="13">
        <v>3939</v>
      </c>
      <c r="J28" s="13">
        <v>17100</v>
      </c>
      <c r="K28" s="12">
        <f t="shared" si="2"/>
        <v>26244142.550000001</v>
      </c>
      <c r="L28" s="12">
        <v>0</v>
      </c>
      <c r="M28" s="12">
        <v>26244142.550000001</v>
      </c>
      <c r="N28" s="13">
        <v>0</v>
      </c>
      <c r="O28" s="12">
        <v>0</v>
      </c>
      <c r="P28" s="13">
        <v>0</v>
      </c>
      <c r="Q28" s="12">
        <v>0</v>
      </c>
      <c r="R28" s="13"/>
      <c r="S28" s="12"/>
      <c r="T28" s="13">
        <v>0</v>
      </c>
      <c r="U28" s="12">
        <v>0</v>
      </c>
      <c r="V28" s="13"/>
      <c r="W28" s="12"/>
    </row>
    <row r="29" spans="1:23" ht="30" customHeight="1" x14ac:dyDescent="0.25">
      <c r="A29" s="6">
        <v>18</v>
      </c>
      <c r="B29" s="14" t="s">
        <v>54</v>
      </c>
      <c r="C29" s="8">
        <v>330296</v>
      </c>
      <c r="D29" s="9" t="s">
        <v>33</v>
      </c>
      <c r="E29" s="9" t="s">
        <v>31</v>
      </c>
      <c r="F29" s="11" t="s">
        <v>34</v>
      </c>
      <c r="G29" s="12">
        <f t="shared" si="1"/>
        <v>45143339.530000001</v>
      </c>
      <c r="H29" s="13">
        <v>19004</v>
      </c>
      <c r="I29" s="13">
        <v>4902</v>
      </c>
      <c r="J29" s="13">
        <v>29987</v>
      </c>
      <c r="K29" s="12">
        <f t="shared" si="2"/>
        <v>45143339.530000001</v>
      </c>
      <c r="L29" s="12">
        <v>0</v>
      </c>
      <c r="M29" s="12">
        <v>45143339.530000001</v>
      </c>
      <c r="N29" s="13">
        <v>0</v>
      </c>
      <c r="O29" s="12">
        <v>0</v>
      </c>
      <c r="P29" s="13">
        <v>0</v>
      </c>
      <c r="Q29" s="12">
        <v>0</v>
      </c>
      <c r="R29" s="13"/>
      <c r="S29" s="12"/>
      <c r="T29" s="13">
        <v>0</v>
      </c>
      <c r="U29" s="12">
        <v>0</v>
      </c>
      <c r="V29" s="13"/>
      <c r="W29" s="12"/>
    </row>
    <row r="30" spans="1:23" ht="30" customHeight="1" x14ac:dyDescent="0.25">
      <c r="A30" s="6">
        <v>19</v>
      </c>
      <c r="B30" s="14" t="s">
        <v>55</v>
      </c>
      <c r="C30" s="8">
        <v>330100</v>
      </c>
      <c r="D30" s="9" t="s">
        <v>33</v>
      </c>
      <c r="E30" s="9" t="s">
        <v>31</v>
      </c>
      <c r="F30" s="11" t="s">
        <v>34</v>
      </c>
      <c r="G30" s="12">
        <f t="shared" si="1"/>
        <v>24912731.48</v>
      </c>
      <c r="H30" s="13">
        <v>8723</v>
      </c>
      <c r="I30" s="13">
        <v>2876</v>
      </c>
      <c r="J30" s="13">
        <v>17124</v>
      </c>
      <c r="K30" s="12">
        <f t="shared" si="2"/>
        <v>24912731.48</v>
      </c>
      <c r="L30" s="12">
        <v>0</v>
      </c>
      <c r="M30" s="12">
        <v>24912731.48</v>
      </c>
      <c r="N30" s="13">
        <v>0</v>
      </c>
      <c r="O30" s="12">
        <v>0</v>
      </c>
      <c r="P30" s="13">
        <v>0</v>
      </c>
      <c r="Q30" s="12">
        <v>0</v>
      </c>
      <c r="R30" s="13"/>
      <c r="S30" s="12"/>
      <c r="T30" s="13">
        <v>0</v>
      </c>
      <c r="U30" s="12">
        <v>0</v>
      </c>
      <c r="V30" s="13"/>
      <c r="W30" s="12"/>
    </row>
    <row r="31" spans="1:23" ht="30" customHeight="1" x14ac:dyDescent="0.25">
      <c r="A31" s="6">
        <v>20</v>
      </c>
      <c r="B31" s="14" t="s">
        <v>56</v>
      </c>
      <c r="C31" s="8">
        <v>330102</v>
      </c>
      <c r="D31" s="9" t="s">
        <v>33</v>
      </c>
      <c r="E31" s="9" t="s">
        <v>31</v>
      </c>
      <c r="F31" s="11" t="s">
        <v>34</v>
      </c>
      <c r="G31" s="12">
        <f t="shared" si="1"/>
        <v>161358019.81</v>
      </c>
      <c r="H31" s="13">
        <v>166059</v>
      </c>
      <c r="I31" s="13">
        <v>55101</v>
      </c>
      <c r="J31" s="13">
        <v>109147</v>
      </c>
      <c r="K31" s="12">
        <f t="shared" si="2"/>
        <v>143459638.03999999</v>
      </c>
      <c r="L31" s="12">
        <v>95996390.400000006</v>
      </c>
      <c r="M31" s="12">
        <v>47463247.640000001</v>
      </c>
      <c r="N31" s="13">
        <v>1914</v>
      </c>
      <c r="O31" s="12">
        <v>17898381.77</v>
      </c>
      <c r="P31" s="13">
        <v>0</v>
      </c>
      <c r="Q31" s="12">
        <v>0</v>
      </c>
      <c r="R31" s="13"/>
      <c r="S31" s="12"/>
      <c r="T31" s="13">
        <v>0</v>
      </c>
      <c r="U31" s="12">
        <v>0</v>
      </c>
      <c r="V31" s="13"/>
      <c r="W31" s="12"/>
    </row>
    <row r="32" spans="1:23" ht="30" customHeight="1" x14ac:dyDescent="0.25">
      <c r="A32" s="6">
        <v>21</v>
      </c>
      <c r="B32" s="14" t="s">
        <v>57</v>
      </c>
      <c r="C32" s="8">
        <v>330096</v>
      </c>
      <c r="D32" s="9" t="s">
        <v>33</v>
      </c>
      <c r="E32" s="9" t="s">
        <v>31</v>
      </c>
      <c r="F32" s="11" t="s">
        <v>34</v>
      </c>
      <c r="G32" s="12">
        <f t="shared" si="1"/>
        <v>106821443.09999999</v>
      </c>
      <c r="H32" s="13">
        <v>49680</v>
      </c>
      <c r="I32" s="13">
        <v>17551</v>
      </c>
      <c r="J32" s="13">
        <v>64891</v>
      </c>
      <c r="K32" s="12">
        <f t="shared" si="2"/>
        <v>96963061.269999996</v>
      </c>
      <c r="L32" s="12">
        <v>56940038.399999999</v>
      </c>
      <c r="M32" s="12">
        <v>40023022.869999997</v>
      </c>
      <c r="N32" s="13">
        <v>995</v>
      </c>
      <c r="O32" s="12">
        <v>9858381.8300000001</v>
      </c>
      <c r="P32" s="13">
        <v>0</v>
      </c>
      <c r="Q32" s="12">
        <v>0</v>
      </c>
      <c r="R32" s="13"/>
      <c r="S32" s="12"/>
      <c r="T32" s="13">
        <v>0</v>
      </c>
      <c r="U32" s="12">
        <v>0</v>
      </c>
      <c r="V32" s="13"/>
      <c r="W32" s="12"/>
    </row>
    <row r="33" spans="1:23" ht="30" customHeight="1" x14ac:dyDescent="0.25">
      <c r="A33" s="6">
        <v>22</v>
      </c>
      <c r="B33" s="14" t="s">
        <v>58</v>
      </c>
      <c r="C33" s="8">
        <v>330283</v>
      </c>
      <c r="D33" s="9" t="s">
        <v>33</v>
      </c>
      <c r="E33" s="9" t="s">
        <v>31</v>
      </c>
      <c r="F33" s="11" t="s">
        <v>34</v>
      </c>
      <c r="G33" s="12">
        <f t="shared" si="1"/>
        <v>188123439.31</v>
      </c>
      <c r="H33" s="13">
        <v>172294</v>
      </c>
      <c r="I33" s="13">
        <v>20839</v>
      </c>
      <c r="J33" s="13">
        <v>64289</v>
      </c>
      <c r="K33" s="12">
        <f t="shared" si="2"/>
        <v>178042741.53</v>
      </c>
      <c r="L33" s="12">
        <v>160524748.56</v>
      </c>
      <c r="M33" s="12">
        <v>17517992.969999999</v>
      </c>
      <c r="N33" s="13">
        <v>1078</v>
      </c>
      <c r="O33" s="12">
        <v>10080697.779999999</v>
      </c>
      <c r="P33" s="13">
        <v>0</v>
      </c>
      <c r="Q33" s="12">
        <v>0</v>
      </c>
      <c r="R33" s="13"/>
      <c r="S33" s="12"/>
      <c r="T33" s="13">
        <v>0</v>
      </c>
      <c r="U33" s="12">
        <v>0</v>
      </c>
      <c r="V33" s="13"/>
      <c r="W33" s="12"/>
    </row>
    <row r="34" spans="1:23" ht="30" customHeight="1" x14ac:dyDescent="0.25">
      <c r="A34" s="6">
        <v>23</v>
      </c>
      <c r="B34" s="14" t="s">
        <v>59</v>
      </c>
      <c r="C34" s="8">
        <v>330039</v>
      </c>
      <c r="D34" s="9" t="s">
        <v>33</v>
      </c>
      <c r="E34" s="9" t="s">
        <v>31</v>
      </c>
      <c r="F34" s="11" t="s">
        <v>34</v>
      </c>
      <c r="G34" s="12">
        <f t="shared" si="1"/>
        <v>48009783.369999997</v>
      </c>
      <c r="H34" s="13">
        <v>33800</v>
      </c>
      <c r="I34" s="13">
        <v>7744</v>
      </c>
      <c r="J34" s="13">
        <v>24578</v>
      </c>
      <c r="K34" s="12">
        <f t="shared" si="2"/>
        <v>48009783.369999997</v>
      </c>
      <c r="L34" s="12">
        <v>0</v>
      </c>
      <c r="M34" s="12">
        <v>48009783.369999997</v>
      </c>
      <c r="N34" s="13">
        <v>0</v>
      </c>
      <c r="O34" s="12">
        <v>0</v>
      </c>
      <c r="P34" s="13">
        <v>0</v>
      </c>
      <c r="Q34" s="12">
        <v>0</v>
      </c>
      <c r="R34" s="13"/>
      <c r="S34" s="12"/>
      <c r="T34" s="13">
        <v>0</v>
      </c>
      <c r="U34" s="12">
        <v>0</v>
      </c>
      <c r="V34" s="13"/>
      <c r="W34" s="12"/>
    </row>
    <row r="35" spans="1:23" ht="30" customHeight="1" x14ac:dyDescent="0.25">
      <c r="A35" s="6">
        <v>24</v>
      </c>
      <c r="B35" s="14" t="s">
        <v>60</v>
      </c>
      <c r="C35" s="8">
        <v>330332</v>
      </c>
      <c r="D35" s="9" t="s">
        <v>33</v>
      </c>
      <c r="E35" s="9" t="s">
        <v>31</v>
      </c>
      <c r="F35" s="11" t="s">
        <v>34</v>
      </c>
      <c r="G35" s="12">
        <f t="shared" si="1"/>
        <v>30110758.329999998</v>
      </c>
      <c r="H35" s="13">
        <v>8713</v>
      </c>
      <c r="I35" s="13">
        <v>3475</v>
      </c>
      <c r="J35" s="13">
        <v>12121</v>
      </c>
      <c r="K35" s="12">
        <f t="shared" si="2"/>
        <v>21655516.289999999</v>
      </c>
      <c r="L35" s="12">
        <v>14812991.76</v>
      </c>
      <c r="M35" s="12">
        <v>6842524.5300000003</v>
      </c>
      <c r="N35" s="13">
        <v>873</v>
      </c>
      <c r="O35" s="12">
        <v>8455242.0399999991</v>
      </c>
      <c r="P35" s="13">
        <v>0</v>
      </c>
      <c r="Q35" s="12">
        <v>0</v>
      </c>
      <c r="R35" s="13"/>
      <c r="S35" s="12"/>
      <c r="T35" s="13">
        <v>0</v>
      </c>
      <c r="U35" s="12">
        <v>0</v>
      </c>
      <c r="V35" s="13"/>
      <c r="W35" s="12"/>
    </row>
    <row r="36" spans="1:23" ht="30" customHeight="1" x14ac:dyDescent="0.25">
      <c r="A36" s="6">
        <v>25</v>
      </c>
      <c r="B36" s="14" t="s">
        <v>61</v>
      </c>
      <c r="C36" s="8">
        <v>330114</v>
      </c>
      <c r="D36" s="9" t="s">
        <v>33</v>
      </c>
      <c r="E36" s="9" t="s">
        <v>62</v>
      </c>
      <c r="F36" s="11" t="s">
        <v>34</v>
      </c>
      <c r="G36" s="12">
        <f t="shared" si="1"/>
        <v>234004720.08000001</v>
      </c>
      <c r="H36" s="13">
        <v>0</v>
      </c>
      <c r="I36" s="13">
        <v>0</v>
      </c>
      <c r="J36" s="13">
        <v>0</v>
      </c>
      <c r="K36" s="12">
        <f t="shared" si="2"/>
        <v>0</v>
      </c>
      <c r="L36" s="12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/>
      <c r="S36" s="12"/>
      <c r="T36" s="13">
        <v>0</v>
      </c>
      <c r="U36" s="12">
        <v>0</v>
      </c>
      <c r="V36" s="13">
        <v>101504</v>
      </c>
      <c r="W36" s="12">
        <v>234004720.08000001</v>
      </c>
    </row>
    <row r="37" spans="1:23" ht="60" x14ac:dyDescent="0.25">
      <c r="A37" s="6">
        <v>26</v>
      </c>
      <c r="B37" s="14" t="s">
        <v>63</v>
      </c>
      <c r="C37" s="8">
        <v>330337</v>
      </c>
      <c r="D37" s="9" t="s">
        <v>33</v>
      </c>
      <c r="E37" s="9" t="s">
        <v>64</v>
      </c>
      <c r="F37" s="11" t="s">
        <v>34</v>
      </c>
      <c r="G37" s="12">
        <f t="shared" si="1"/>
        <v>5070768.59</v>
      </c>
      <c r="H37" s="13">
        <v>4640</v>
      </c>
      <c r="I37" s="13">
        <v>20</v>
      </c>
      <c r="J37" s="13">
        <v>3800</v>
      </c>
      <c r="K37" s="12">
        <f t="shared" si="2"/>
        <v>5070768.59</v>
      </c>
      <c r="L37" s="12">
        <v>0</v>
      </c>
      <c r="M37" s="12">
        <v>5070768.59</v>
      </c>
      <c r="N37" s="13">
        <v>0</v>
      </c>
      <c r="O37" s="12">
        <v>0</v>
      </c>
      <c r="P37" s="13">
        <v>0</v>
      </c>
      <c r="Q37" s="12">
        <v>0</v>
      </c>
      <c r="R37" s="13"/>
      <c r="S37" s="12"/>
      <c r="T37" s="13">
        <v>0</v>
      </c>
      <c r="U37" s="12">
        <v>0</v>
      </c>
      <c r="V37" s="13"/>
      <c r="W37" s="12"/>
    </row>
    <row r="38" spans="1:23" ht="30" customHeight="1" x14ac:dyDescent="0.25">
      <c r="A38" s="6">
        <v>27</v>
      </c>
      <c r="B38" s="14" t="s">
        <v>65</v>
      </c>
      <c r="C38" s="8">
        <v>330398</v>
      </c>
      <c r="D38" s="9" t="s">
        <v>33</v>
      </c>
      <c r="E38" s="9" t="s">
        <v>64</v>
      </c>
      <c r="F38" s="11" t="s">
        <v>34</v>
      </c>
      <c r="G38" s="12">
        <f t="shared" si="1"/>
        <v>22837260.59</v>
      </c>
      <c r="H38" s="13">
        <v>0</v>
      </c>
      <c r="I38" s="13">
        <v>0</v>
      </c>
      <c r="J38" s="13">
        <v>0</v>
      </c>
      <c r="K38" s="12">
        <f t="shared" si="2"/>
        <v>0</v>
      </c>
      <c r="L38" s="12">
        <v>0</v>
      </c>
      <c r="M38" s="12">
        <v>0</v>
      </c>
      <c r="N38" s="13">
        <v>150</v>
      </c>
      <c r="O38" s="12">
        <v>6178535.2800000003</v>
      </c>
      <c r="P38" s="13">
        <v>260</v>
      </c>
      <c r="Q38" s="12">
        <v>16658725.310000001</v>
      </c>
      <c r="R38" s="13"/>
      <c r="S38" s="12"/>
      <c r="T38" s="13">
        <v>230</v>
      </c>
      <c r="U38" s="12">
        <v>15509732</v>
      </c>
      <c r="V38" s="13"/>
      <c r="W38" s="12"/>
    </row>
    <row r="39" spans="1:23" ht="30" customHeight="1" x14ac:dyDescent="0.25">
      <c r="A39" s="6">
        <v>28</v>
      </c>
      <c r="B39" s="14" t="s">
        <v>66</v>
      </c>
      <c r="C39" s="8">
        <v>330364</v>
      </c>
      <c r="D39" s="9" t="s">
        <v>33</v>
      </c>
      <c r="E39" s="9" t="s">
        <v>64</v>
      </c>
      <c r="F39" s="11" t="s">
        <v>34</v>
      </c>
      <c r="G39" s="12">
        <f t="shared" si="1"/>
        <v>16787803.969999999</v>
      </c>
      <c r="H39" s="13">
        <v>0</v>
      </c>
      <c r="I39" s="13">
        <v>0</v>
      </c>
      <c r="J39" s="13">
        <v>0</v>
      </c>
      <c r="K39" s="12">
        <f t="shared" si="2"/>
        <v>0</v>
      </c>
      <c r="L39" s="12">
        <v>0</v>
      </c>
      <c r="M39" s="12">
        <v>0</v>
      </c>
      <c r="N39" s="13">
        <v>200</v>
      </c>
      <c r="O39" s="12">
        <v>16787803.969999999</v>
      </c>
      <c r="P39" s="13">
        <v>0</v>
      </c>
      <c r="Q39" s="12">
        <v>0</v>
      </c>
      <c r="R39" s="13"/>
      <c r="S39" s="12"/>
      <c r="T39" s="13">
        <v>0</v>
      </c>
      <c r="U39" s="12">
        <v>0</v>
      </c>
      <c r="V39" s="13"/>
      <c r="W39" s="12"/>
    </row>
    <row r="40" spans="1:23" ht="30" customHeight="1" x14ac:dyDescent="0.25">
      <c r="A40" s="6">
        <v>29</v>
      </c>
      <c r="B40" s="14" t="s">
        <v>67</v>
      </c>
      <c r="C40" s="8">
        <v>330419</v>
      </c>
      <c r="D40" s="9" t="s">
        <v>33</v>
      </c>
      <c r="E40" s="9" t="s">
        <v>64</v>
      </c>
      <c r="F40" s="11" t="s">
        <v>34</v>
      </c>
      <c r="G40" s="12">
        <f t="shared" si="1"/>
        <v>16787803.969999999</v>
      </c>
      <c r="H40" s="13">
        <v>0</v>
      </c>
      <c r="I40" s="13">
        <v>0</v>
      </c>
      <c r="J40" s="13">
        <v>0</v>
      </c>
      <c r="K40" s="12">
        <f t="shared" si="2"/>
        <v>0</v>
      </c>
      <c r="L40" s="12">
        <v>0</v>
      </c>
      <c r="M40" s="12">
        <v>0</v>
      </c>
      <c r="N40" s="13">
        <v>200</v>
      </c>
      <c r="O40" s="12">
        <v>16787803.969999999</v>
      </c>
      <c r="P40" s="13">
        <v>0</v>
      </c>
      <c r="Q40" s="12">
        <v>0</v>
      </c>
      <c r="R40" s="13"/>
      <c r="S40" s="12"/>
      <c r="T40" s="13">
        <v>0</v>
      </c>
      <c r="U40" s="12">
        <v>0</v>
      </c>
      <c r="V40" s="13"/>
      <c r="W40" s="12"/>
    </row>
    <row r="41" spans="1:23" ht="30" customHeight="1" x14ac:dyDescent="0.25">
      <c r="A41" s="6">
        <v>30</v>
      </c>
      <c r="B41" s="14" t="s">
        <v>68</v>
      </c>
      <c r="C41" s="8">
        <v>330369</v>
      </c>
      <c r="D41" s="9" t="s">
        <v>33</v>
      </c>
      <c r="E41" s="9" t="s">
        <v>64</v>
      </c>
      <c r="F41" s="11" t="s">
        <v>34</v>
      </c>
      <c r="G41" s="12">
        <f t="shared" si="1"/>
        <v>32080566.649999999</v>
      </c>
      <c r="H41" s="13">
        <v>0</v>
      </c>
      <c r="I41" s="13">
        <v>0</v>
      </c>
      <c r="J41" s="13">
        <v>0</v>
      </c>
      <c r="K41" s="12">
        <f t="shared" si="2"/>
        <v>32080566.649999999</v>
      </c>
      <c r="L41" s="12">
        <v>0</v>
      </c>
      <c r="M41" s="12">
        <v>32080566.649999999</v>
      </c>
      <c r="N41" s="13">
        <v>0</v>
      </c>
      <c r="O41" s="12">
        <v>0</v>
      </c>
      <c r="P41" s="13">
        <v>0</v>
      </c>
      <c r="Q41" s="12">
        <v>0</v>
      </c>
      <c r="R41" s="13"/>
      <c r="S41" s="12"/>
      <c r="T41" s="13">
        <v>0</v>
      </c>
      <c r="U41" s="12">
        <v>0</v>
      </c>
      <c r="V41" s="13"/>
      <c r="W41" s="12"/>
    </row>
    <row r="42" spans="1:23" ht="30" customHeight="1" x14ac:dyDescent="0.25">
      <c r="A42" s="6">
        <v>31</v>
      </c>
      <c r="B42" s="14" t="s">
        <v>69</v>
      </c>
      <c r="C42" s="8">
        <v>330384</v>
      </c>
      <c r="D42" s="9" t="s">
        <v>33</v>
      </c>
      <c r="E42" s="9" t="s">
        <v>64</v>
      </c>
      <c r="F42" s="11" t="s">
        <v>34</v>
      </c>
      <c r="G42" s="12">
        <f t="shared" si="1"/>
        <v>23723001.010000002</v>
      </c>
      <c r="H42" s="13">
        <v>0</v>
      </c>
      <c r="I42" s="13">
        <v>0</v>
      </c>
      <c r="J42" s="13">
        <v>0</v>
      </c>
      <c r="K42" s="12">
        <f t="shared" si="2"/>
        <v>23723001.010000002</v>
      </c>
      <c r="L42" s="12">
        <v>0</v>
      </c>
      <c r="M42" s="12">
        <v>23723001.010000002</v>
      </c>
      <c r="N42" s="13">
        <v>0</v>
      </c>
      <c r="O42" s="12">
        <v>0</v>
      </c>
      <c r="P42" s="13">
        <v>0</v>
      </c>
      <c r="Q42" s="12">
        <v>0</v>
      </c>
      <c r="R42" s="13"/>
      <c r="S42" s="12"/>
      <c r="T42" s="13">
        <v>0</v>
      </c>
      <c r="U42" s="12">
        <v>0</v>
      </c>
      <c r="V42" s="13"/>
      <c r="W42" s="12"/>
    </row>
    <row r="43" spans="1:23" ht="30" customHeight="1" x14ac:dyDescent="0.25">
      <c r="A43" s="6">
        <v>32</v>
      </c>
      <c r="B43" s="14" t="s">
        <v>70</v>
      </c>
      <c r="C43" s="8">
        <v>330392</v>
      </c>
      <c r="D43" s="9" t="s">
        <v>33</v>
      </c>
      <c r="E43" s="9" t="s">
        <v>64</v>
      </c>
      <c r="F43" s="11" t="s">
        <v>34</v>
      </c>
      <c r="G43" s="12">
        <f t="shared" si="1"/>
        <v>241484181.31999999</v>
      </c>
      <c r="H43" s="13">
        <v>100</v>
      </c>
      <c r="I43" s="13">
        <v>0</v>
      </c>
      <c r="J43" s="13">
        <v>2556</v>
      </c>
      <c r="K43" s="12">
        <f t="shared" si="2"/>
        <v>241484181.31999999</v>
      </c>
      <c r="L43" s="12">
        <v>0</v>
      </c>
      <c r="M43" s="12">
        <v>241484181.31999999</v>
      </c>
      <c r="N43" s="13">
        <v>0</v>
      </c>
      <c r="O43" s="12">
        <v>0</v>
      </c>
      <c r="P43" s="13">
        <v>0</v>
      </c>
      <c r="Q43" s="12">
        <v>0</v>
      </c>
      <c r="R43" s="13"/>
      <c r="S43" s="12"/>
      <c r="T43" s="13">
        <v>0</v>
      </c>
      <c r="U43" s="12">
        <v>0</v>
      </c>
      <c r="V43" s="13"/>
      <c r="W43" s="12"/>
    </row>
    <row r="44" spans="1:23" ht="30" customHeight="1" x14ac:dyDescent="0.25">
      <c r="A44" s="6">
        <v>33</v>
      </c>
      <c r="B44" s="14" t="s">
        <v>71</v>
      </c>
      <c r="C44" s="8">
        <v>330396</v>
      </c>
      <c r="D44" s="9" t="s">
        <v>33</v>
      </c>
      <c r="E44" s="9" t="s">
        <v>64</v>
      </c>
      <c r="F44" s="11" t="s">
        <v>34</v>
      </c>
      <c r="G44" s="12">
        <f t="shared" si="1"/>
        <v>38310740</v>
      </c>
      <c r="H44" s="13">
        <v>0</v>
      </c>
      <c r="I44" s="13">
        <v>0</v>
      </c>
      <c r="J44" s="13">
        <v>0</v>
      </c>
      <c r="K44" s="12">
        <f t="shared" si="2"/>
        <v>38310740</v>
      </c>
      <c r="L44" s="12">
        <v>0</v>
      </c>
      <c r="M44" s="12">
        <v>38310740</v>
      </c>
      <c r="N44" s="13">
        <v>0</v>
      </c>
      <c r="O44" s="12">
        <v>0</v>
      </c>
      <c r="P44" s="13">
        <v>0</v>
      </c>
      <c r="Q44" s="12">
        <v>0</v>
      </c>
      <c r="R44" s="13"/>
      <c r="S44" s="12"/>
      <c r="T44" s="13">
        <v>0</v>
      </c>
      <c r="U44" s="12">
        <v>0</v>
      </c>
      <c r="V44" s="13"/>
      <c r="W44" s="12"/>
    </row>
    <row r="45" spans="1:23" ht="30" customHeight="1" x14ac:dyDescent="0.25">
      <c r="A45" s="6">
        <v>34</v>
      </c>
      <c r="B45" s="14" t="s">
        <v>72</v>
      </c>
      <c r="C45" s="8">
        <v>330399</v>
      </c>
      <c r="D45" s="9" t="s">
        <v>33</v>
      </c>
      <c r="E45" s="9" t="s">
        <v>64</v>
      </c>
      <c r="F45" s="11" t="s">
        <v>34</v>
      </c>
      <c r="G45" s="12">
        <f t="shared" si="1"/>
        <v>30137942.68</v>
      </c>
      <c r="H45" s="13">
        <v>400</v>
      </c>
      <c r="I45" s="13">
        <v>0</v>
      </c>
      <c r="J45" s="13">
        <v>0</v>
      </c>
      <c r="K45" s="12">
        <f t="shared" si="2"/>
        <v>67016</v>
      </c>
      <c r="L45" s="12">
        <v>0</v>
      </c>
      <c r="M45" s="12">
        <v>67016</v>
      </c>
      <c r="N45" s="13">
        <v>385</v>
      </c>
      <c r="O45" s="12">
        <v>29226976.68</v>
      </c>
      <c r="P45" s="13">
        <v>36</v>
      </c>
      <c r="Q45" s="12">
        <v>843950</v>
      </c>
      <c r="R45" s="13"/>
      <c r="S45" s="12"/>
      <c r="T45" s="13">
        <v>0</v>
      </c>
      <c r="U45" s="12">
        <v>0</v>
      </c>
      <c r="V45" s="13"/>
      <c r="W45" s="12"/>
    </row>
    <row r="46" spans="1:23" ht="30" customHeight="1" x14ac:dyDescent="0.25">
      <c r="A46" s="6">
        <v>35</v>
      </c>
      <c r="B46" s="14" t="s">
        <v>73</v>
      </c>
      <c r="C46" s="8">
        <v>330401</v>
      </c>
      <c r="D46" s="9" t="s">
        <v>33</v>
      </c>
      <c r="E46" s="9" t="s">
        <v>64</v>
      </c>
      <c r="F46" s="11" t="s">
        <v>34</v>
      </c>
      <c r="G46" s="12">
        <f t="shared" si="1"/>
        <v>34025270.810000002</v>
      </c>
      <c r="H46" s="13">
        <v>0</v>
      </c>
      <c r="I46" s="13">
        <v>0</v>
      </c>
      <c r="J46" s="13">
        <v>0</v>
      </c>
      <c r="K46" s="12">
        <f t="shared" si="2"/>
        <v>34025270.810000002</v>
      </c>
      <c r="L46" s="12">
        <v>0</v>
      </c>
      <c r="M46" s="12">
        <v>34025270.810000002</v>
      </c>
      <c r="N46" s="13">
        <v>0</v>
      </c>
      <c r="O46" s="12">
        <v>0</v>
      </c>
      <c r="P46" s="13">
        <v>0</v>
      </c>
      <c r="Q46" s="12">
        <v>0</v>
      </c>
      <c r="R46" s="13"/>
      <c r="S46" s="12"/>
      <c r="T46" s="13">
        <v>0</v>
      </c>
      <c r="U46" s="12">
        <v>0</v>
      </c>
      <c r="V46" s="13"/>
      <c r="W46" s="12"/>
    </row>
    <row r="47" spans="1:23" ht="30" customHeight="1" x14ac:dyDescent="0.25">
      <c r="A47" s="6">
        <v>36</v>
      </c>
      <c r="B47" s="14" t="s">
        <v>74</v>
      </c>
      <c r="C47" s="8">
        <v>330381</v>
      </c>
      <c r="D47" s="9" t="s">
        <v>33</v>
      </c>
      <c r="E47" s="9" t="s">
        <v>64</v>
      </c>
      <c r="F47" s="11" t="s">
        <v>34</v>
      </c>
      <c r="G47" s="12">
        <f t="shared" si="1"/>
        <v>7659157.25</v>
      </c>
      <c r="H47" s="13">
        <v>0</v>
      </c>
      <c r="I47" s="13">
        <v>0</v>
      </c>
      <c r="J47" s="13">
        <v>0</v>
      </c>
      <c r="K47" s="12">
        <f t="shared" si="2"/>
        <v>0</v>
      </c>
      <c r="L47" s="12">
        <v>0</v>
      </c>
      <c r="M47" s="12">
        <v>0</v>
      </c>
      <c r="N47" s="13">
        <v>200</v>
      </c>
      <c r="O47" s="12">
        <v>7659157.25</v>
      </c>
      <c r="P47" s="13">
        <v>0</v>
      </c>
      <c r="Q47" s="12">
        <v>0</v>
      </c>
      <c r="R47" s="13"/>
      <c r="S47" s="12"/>
      <c r="T47" s="13">
        <v>0</v>
      </c>
      <c r="U47" s="12">
        <v>0</v>
      </c>
      <c r="V47" s="13"/>
      <c r="W47" s="12"/>
    </row>
    <row r="48" spans="1:23" ht="30" customHeight="1" x14ac:dyDescent="0.25">
      <c r="A48" s="6">
        <v>37</v>
      </c>
      <c r="B48" s="14" t="s">
        <v>75</v>
      </c>
      <c r="C48" s="8">
        <v>330380</v>
      </c>
      <c r="D48" s="9" t="s">
        <v>33</v>
      </c>
      <c r="E48" s="9" t="s">
        <v>64</v>
      </c>
      <c r="F48" s="11" t="s">
        <v>34</v>
      </c>
      <c r="G48" s="12">
        <f t="shared" si="1"/>
        <v>87094566</v>
      </c>
      <c r="H48" s="13">
        <v>0</v>
      </c>
      <c r="I48" s="13">
        <v>0</v>
      </c>
      <c r="J48" s="13">
        <v>900</v>
      </c>
      <c r="K48" s="12">
        <f t="shared" si="2"/>
        <v>87094566</v>
      </c>
      <c r="L48" s="12">
        <v>0</v>
      </c>
      <c r="M48" s="12">
        <v>87094566</v>
      </c>
      <c r="N48" s="13">
        <v>0</v>
      </c>
      <c r="O48" s="12">
        <v>0</v>
      </c>
      <c r="P48" s="13">
        <v>0</v>
      </c>
      <c r="Q48" s="12">
        <v>0</v>
      </c>
      <c r="R48" s="13"/>
      <c r="S48" s="12"/>
      <c r="T48" s="13">
        <v>0</v>
      </c>
      <c r="U48" s="12">
        <v>0</v>
      </c>
      <c r="V48" s="13"/>
      <c r="W48" s="12"/>
    </row>
    <row r="49" spans="1:23" ht="30" customHeight="1" x14ac:dyDescent="0.25">
      <c r="A49" s="6">
        <v>38</v>
      </c>
      <c r="B49" s="14" t="s">
        <v>76</v>
      </c>
      <c r="C49" s="8">
        <v>330421</v>
      </c>
      <c r="D49" s="9" t="s">
        <v>33</v>
      </c>
      <c r="E49" s="9" t="s">
        <v>64</v>
      </c>
      <c r="F49" s="11" t="s">
        <v>34</v>
      </c>
      <c r="G49" s="12">
        <f t="shared" si="1"/>
        <v>13606434.550000001</v>
      </c>
      <c r="H49" s="13">
        <v>0</v>
      </c>
      <c r="I49" s="13">
        <v>0</v>
      </c>
      <c r="J49" s="13">
        <v>0</v>
      </c>
      <c r="K49" s="12">
        <f t="shared" si="2"/>
        <v>11139362.109999999</v>
      </c>
      <c r="L49" s="12">
        <v>0</v>
      </c>
      <c r="M49" s="12">
        <v>11139362.109999999</v>
      </c>
      <c r="N49" s="13">
        <v>89</v>
      </c>
      <c r="O49" s="12">
        <v>2467072.44</v>
      </c>
      <c r="P49" s="13">
        <v>0</v>
      </c>
      <c r="Q49" s="12">
        <v>0</v>
      </c>
      <c r="R49" s="13"/>
      <c r="S49" s="12"/>
      <c r="T49" s="13">
        <v>0</v>
      </c>
      <c r="U49" s="12">
        <v>0</v>
      </c>
      <c r="V49" s="13"/>
      <c r="W49" s="12"/>
    </row>
    <row r="50" spans="1:23" ht="30" customHeight="1" x14ac:dyDescent="0.25">
      <c r="A50" s="6">
        <v>39</v>
      </c>
      <c r="B50" s="14" t="s">
        <v>77</v>
      </c>
      <c r="C50" s="8">
        <v>330372</v>
      </c>
      <c r="D50" s="9" t="s">
        <v>33</v>
      </c>
      <c r="E50" s="9" t="s">
        <v>64</v>
      </c>
      <c r="F50" s="11" t="s">
        <v>34</v>
      </c>
      <c r="G50" s="12">
        <f t="shared" si="1"/>
        <v>37454658.07</v>
      </c>
      <c r="H50" s="13">
        <v>0</v>
      </c>
      <c r="I50" s="13">
        <v>0</v>
      </c>
      <c r="J50" s="13">
        <v>0</v>
      </c>
      <c r="K50" s="12">
        <f t="shared" si="2"/>
        <v>2139389.4500000002</v>
      </c>
      <c r="L50" s="12">
        <v>0</v>
      </c>
      <c r="M50" s="12">
        <v>2139389.4500000002</v>
      </c>
      <c r="N50" s="13">
        <v>0</v>
      </c>
      <c r="O50" s="12">
        <v>0</v>
      </c>
      <c r="P50" s="13">
        <v>294</v>
      </c>
      <c r="Q50" s="12">
        <v>35315268.619999997</v>
      </c>
      <c r="R50" s="13"/>
      <c r="S50" s="12"/>
      <c r="T50" s="13">
        <v>254</v>
      </c>
      <c r="U50" s="12">
        <v>34303956</v>
      </c>
      <c r="V50" s="13"/>
      <c r="W50" s="12"/>
    </row>
    <row r="51" spans="1:23" ht="30" customHeight="1" x14ac:dyDescent="0.25">
      <c r="A51" s="6">
        <v>40</v>
      </c>
      <c r="B51" s="14" t="s">
        <v>78</v>
      </c>
      <c r="C51" s="8">
        <v>330425</v>
      </c>
      <c r="D51" s="9" t="s">
        <v>33</v>
      </c>
      <c r="E51" s="9" t="s">
        <v>64</v>
      </c>
      <c r="F51" s="11" t="s">
        <v>34</v>
      </c>
      <c r="G51" s="12">
        <f t="shared" si="1"/>
        <v>9742111.1199999992</v>
      </c>
      <c r="H51" s="13">
        <v>0</v>
      </c>
      <c r="I51" s="13">
        <v>0</v>
      </c>
      <c r="J51" s="13">
        <v>0</v>
      </c>
      <c r="K51" s="12">
        <f t="shared" si="2"/>
        <v>9742111.1199999992</v>
      </c>
      <c r="L51" s="12">
        <v>0</v>
      </c>
      <c r="M51" s="12">
        <v>9742111.1199999992</v>
      </c>
      <c r="N51" s="13">
        <v>0</v>
      </c>
      <c r="O51" s="12">
        <v>0</v>
      </c>
      <c r="P51" s="13">
        <v>0</v>
      </c>
      <c r="Q51" s="12">
        <v>0</v>
      </c>
      <c r="R51" s="13"/>
      <c r="S51" s="12"/>
      <c r="T51" s="13">
        <v>0</v>
      </c>
      <c r="U51" s="12">
        <v>0</v>
      </c>
      <c r="V51" s="13"/>
      <c r="W51" s="12"/>
    </row>
    <row r="52" spans="1:23" ht="30" customHeight="1" x14ac:dyDescent="0.25">
      <c r="A52" s="6">
        <v>41</v>
      </c>
      <c r="B52" s="14" t="s">
        <v>79</v>
      </c>
      <c r="C52" s="8"/>
      <c r="D52" s="9"/>
      <c r="E52" s="10" t="s">
        <v>31</v>
      </c>
      <c r="F52" s="11"/>
      <c r="G52" s="12">
        <f t="shared" si="1"/>
        <v>51027240</v>
      </c>
      <c r="H52" s="13">
        <v>0</v>
      </c>
      <c r="I52" s="13">
        <v>0</v>
      </c>
      <c r="J52" s="13">
        <v>0</v>
      </c>
      <c r="K52" s="12">
        <f t="shared" si="2"/>
        <v>51027240</v>
      </c>
      <c r="L52" s="12">
        <v>0</v>
      </c>
      <c r="M52" s="12">
        <v>51027240</v>
      </c>
      <c r="N52" s="13">
        <v>0</v>
      </c>
      <c r="O52" s="12">
        <v>0</v>
      </c>
      <c r="P52" s="13">
        <v>0</v>
      </c>
      <c r="Q52" s="12">
        <v>0</v>
      </c>
      <c r="R52" s="13"/>
      <c r="S52" s="12"/>
      <c r="T52" s="13">
        <v>0</v>
      </c>
      <c r="U52" s="12">
        <v>0</v>
      </c>
      <c r="V52" s="13"/>
      <c r="W52" s="12"/>
    </row>
    <row r="53" spans="1:23" ht="30" customHeight="1" x14ac:dyDescent="0.25">
      <c r="A53" s="6">
        <v>42</v>
      </c>
      <c r="B53" s="14" t="s">
        <v>80</v>
      </c>
      <c r="C53" s="8">
        <v>330110</v>
      </c>
      <c r="D53" s="9" t="s">
        <v>33</v>
      </c>
      <c r="E53" s="9" t="s">
        <v>31</v>
      </c>
      <c r="F53" s="11" t="s">
        <v>34</v>
      </c>
      <c r="G53" s="12">
        <f t="shared" si="1"/>
        <v>7291836.3399999999</v>
      </c>
      <c r="H53" s="13">
        <v>1000</v>
      </c>
      <c r="I53" s="13">
        <v>0</v>
      </c>
      <c r="J53" s="13">
        <v>7122</v>
      </c>
      <c r="K53" s="12">
        <f t="shared" si="2"/>
        <v>7291836.3399999999</v>
      </c>
      <c r="L53" s="12">
        <v>0</v>
      </c>
      <c r="M53" s="12">
        <v>7291836.3399999999</v>
      </c>
      <c r="N53" s="13">
        <v>0</v>
      </c>
      <c r="O53" s="12">
        <v>0</v>
      </c>
      <c r="P53" s="13">
        <v>0</v>
      </c>
      <c r="Q53" s="12">
        <v>0</v>
      </c>
      <c r="R53" s="13"/>
      <c r="S53" s="12"/>
      <c r="T53" s="13">
        <v>0</v>
      </c>
      <c r="U53" s="12">
        <v>0</v>
      </c>
      <c r="V53" s="13"/>
      <c r="W53" s="12"/>
    </row>
    <row r="54" spans="1:23" ht="30" customHeight="1" x14ac:dyDescent="0.25">
      <c r="A54" s="6">
        <v>43</v>
      </c>
      <c r="B54" s="14" t="s">
        <v>81</v>
      </c>
      <c r="C54" s="8"/>
      <c r="D54" s="9"/>
      <c r="E54" s="9"/>
      <c r="F54" s="11"/>
      <c r="G54" s="12">
        <f t="shared" si="1"/>
        <v>0</v>
      </c>
      <c r="H54" s="13">
        <v>0</v>
      </c>
      <c r="I54" s="13">
        <v>0</v>
      </c>
      <c r="J54" s="13">
        <v>0</v>
      </c>
      <c r="K54" s="12">
        <f t="shared" si="2"/>
        <v>0</v>
      </c>
      <c r="L54" s="12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/>
      <c r="S54" s="12"/>
      <c r="T54" s="13">
        <v>0</v>
      </c>
      <c r="U54" s="12">
        <v>0</v>
      </c>
      <c r="V54" s="13"/>
      <c r="W54" s="12"/>
    </row>
    <row r="55" spans="1:23" ht="30" customHeight="1" x14ac:dyDescent="0.25">
      <c r="A55" s="6">
        <v>44</v>
      </c>
      <c r="B55" s="14" t="s">
        <v>82</v>
      </c>
      <c r="C55" s="8">
        <v>330006</v>
      </c>
      <c r="D55" s="9" t="s">
        <v>83</v>
      </c>
      <c r="E55" s="9" t="s">
        <v>31</v>
      </c>
      <c r="F55" s="11" t="s">
        <v>84</v>
      </c>
      <c r="G55" s="12">
        <f t="shared" si="1"/>
        <v>851389</v>
      </c>
      <c r="H55" s="13">
        <v>0</v>
      </c>
      <c r="I55" s="13">
        <v>0</v>
      </c>
      <c r="J55" s="13">
        <v>0</v>
      </c>
      <c r="K55" s="12">
        <f t="shared" si="2"/>
        <v>851389</v>
      </c>
      <c r="L55" s="12">
        <v>0</v>
      </c>
      <c r="M55" s="12">
        <v>851389</v>
      </c>
      <c r="N55" s="13">
        <v>0</v>
      </c>
      <c r="O55" s="12">
        <v>0</v>
      </c>
      <c r="P55" s="13">
        <v>0</v>
      </c>
      <c r="Q55" s="12">
        <v>0</v>
      </c>
      <c r="R55" s="13"/>
      <c r="S55" s="12"/>
      <c r="T55" s="13">
        <v>0</v>
      </c>
      <c r="U55" s="12">
        <v>0</v>
      </c>
      <c r="V55" s="13"/>
      <c r="W55" s="12"/>
    </row>
    <row r="56" spans="1:23" ht="30" customHeight="1" x14ac:dyDescent="0.25">
      <c r="A56" s="15"/>
      <c r="B56" s="7" t="s">
        <v>85</v>
      </c>
      <c r="C56" s="8">
        <v>330005</v>
      </c>
      <c r="D56" s="9" t="s">
        <v>83</v>
      </c>
      <c r="E56" s="9" t="s">
        <v>31</v>
      </c>
      <c r="F56" s="11" t="s">
        <v>84</v>
      </c>
      <c r="G56" s="12">
        <f t="shared" si="1"/>
        <v>0</v>
      </c>
      <c r="H56" s="13">
        <v>0</v>
      </c>
      <c r="I56" s="13">
        <v>0</v>
      </c>
      <c r="J56" s="13">
        <v>0</v>
      </c>
      <c r="K56" s="12">
        <f t="shared" si="2"/>
        <v>0</v>
      </c>
      <c r="L56" s="12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/>
      <c r="S56" s="12"/>
      <c r="T56" s="13">
        <v>0</v>
      </c>
      <c r="U56" s="12">
        <v>0</v>
      </c>
      <c r="V56" s="13"/>
      <c r="W56" s="12"/>
    </row>
    <row r="57" spans="1:23" ht="30" customHeight="1" x14ac:dyDescent="0.25">
      <c r="A57" s="6">
        <v>45</v>
      </c>
      <c r="B57" s="14" t="s">
        <v>86</v>
      </c>
      <c r="C57" s="8">
        <v>330204</v>
      </c>
      <c r="D57" s="9" t="s">
        <v>83</v>
      </c>
      <c r="E57" s="9" t="s">
        <v>31</v>
      </c>
      <c r="F57" s="11" t="s">
        <v>84</v>
      </c>
      <c r="G57" s="12">
        <f t="shared" si="1"/>
        <v>115765544.81</v>
      </c>
      <c r="H57" s="13">
        <v>48430</v>
      </c>
      <c r="I57" s="13">
        <v>4101</v>
      </c>
      <c r="J57" s="13">
        <v>20188</v>
      </c>
      <c r="K57" s="12">
        <f t="shared" si="2"/>
        <v>67756940.319999993</v>
      </c>
      <c r="L57" s="12">
        <v>55360684.079999998</v>
      </c>
      <c r="M57" s="12">
        <v>12396256.24</v>
      </c>
      <c r="N57" s="13">
        <v>632</v>
      </c>
      <c r="O57" s="12">
        <v>7429738.7699999996</v>
      </c>
      <c r="P57" s="13">
        <v>1082</v>
      </c>
      <c r="Q57" s="12">
        <v>23237966.68</v>
      </c>
      <c r="R57" s="13"/>
      <c r="S57" s="12"/>
      <c r="T57" s="13">
        <v>0</v>
      </c>
      <c r="U57" s="12">
        <v>0</v>
      </c>
      <c r="V57" s="13">
        <v>4814</v>
      </c>
      <c r="W57" s="12">
        <v>17340899.039999999</v>
      </c>
    </row>
    <row r="58" spans="1:23" ht="30" customHeight="1" x14ac:dyDescent="0.25">
      <c r="A58" s="15"/>
      <c r="B58" s="7" t="s">
        <v>87</v>
      </c>
      <c r="C58" s="8">
        <v>330008</v>
      </c>
      <c r="D58" s="9" t="s">
        <v>83</v>
      </c>
      <c r="E58" s="9" t="s">
        <v>88</v>
      </c>
      <c r="F58" s="11" t="s">
        <v>84</v>
      </c>
      <c r="G58" s="12">
        <f t="shared" si="1"/>
        <v>0</v>
      </c>
      <c r="H58" s="13">
        <v>0</v>
      </c>
      <c r="I58" s="13">
        <v>0</v>
      </c>
      <c r="J58" s="13">
        <v>0</v>
      </c>
      <c r="K58" s="12">
        <f t="shared" si="2"/>
        <v>0</v>
      </c>
      <c r="L58" s="12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/>
      <c r="S58" s="12"/>
      <c r="T58" s="13">
        <v>0</v>
      </c>
      <c r="U58" s="12">
        <v>0</v>
      </c>
      <c r="V58" s="13"/>
      <c r="W58" s="12"/>
    </row>
    <row r="59" spans="1:23" ht="30" customHeight="1" x14ac:dyDescent="0.25">
      <c r="A59" s="6">
        <v>46</v>
      </c>
      <c r="B59" s="14" t="s">
        <v>89</v>
      </c>
      <c r="C59" s="8">
        <v>330387</v>
      </c>
      <c r="D59" s="9" t="s">
        <v>83</v>
      </c>
      <c r="E59" s="9" t="s">
        <v>64</v>
      </c>
      <c r="F59" s="11" t="s">
        <v>84</v>
      </c>
      <c r="G59" s="12">
        <f t="shared" si="1"/>
        <v>608329867.13999999</v>
      </c>
      <c r="H59" s="13">
        <v>172902</v>
      </c>
      <c r="I59" s="13">
        <v>14006</v>
      </c>
      <c r="J59" s="13">
        <v>106742</v>
      </c>
      <c r="K59" s="12">
        <f t="shared" si="2"/>
        <v>280365018.42000002</v>
      </c>
      <c r="L59" s="12">
        <v>194004251.03999999</v>
      </c>
      <c r="M59" s="12">
        <v>86360767.379999995</v>
      </c>
      <c r="N59" s="13">
        <v>2535</v>
      </c>
      <c r="O59" s="12">
        <v>27621183.719999999</v>
      </c>
      <c r="P59" s="13">
        <v>9796</v>
      </c>
      <c r="Q59" s="12">
        <v>211128158.75999999</v>
      </c>
      <c r="R59" s="13"/>
      <c r="S59" s="12"/>
      <c r="T59" s="13">
        <v>0</v>
      </c>
      <c r="U59" s="12">
        <v>0</v>
      </c>
      <c r="V59" s="13">
        <v>29986</v>
      </c>
      <c r="W59" s="12">
        <v>89215506.239999995</v>
      </c>
    </row>
    <row r="60" spans="1:23" ht="30" customHeight="1" x14ac:dyDescent="0.25">
      <c r="A60" s="6">
        <v>47</v>
      </c>
      <c r="B60" s="14" t="s">
        <v>90</v>
      </c>
      <c r="C60" s="8"/>
      <c r="D60" s="9"/>
      <c r="E60" s="9"/>
      <c r="F60" s="11"/>
      <c r="G60" s="12">
        <f t="shared" si="1"/>
        <v>112549343.34999999</v>
      </c>
      <c r="H60" s="13">
        <v>38822</v>
      </c>
      <c r="I60" s="13">
        <v>11845</v>
      </c>
      <c r="J60" s="13">
        <v>30059</v>
      </c>
      <c r="K60" s="12">
        <f t="shared" si="2"/>
        <v>79263999.129999995</v>
      </c>
      <c r="L60" s="12">
        <v>70312320</v>
      </c>
      <c r="M60" s="12">
        <v>8951679.1300000008</v>
      </c>
      <c r="N60" s="13">
        <v>657</v>
      </c>
      <c r="O60" s="12">
        <v>6948347.3799999999</v>
      </c>
      <c r="P60" s="13">
        <v>2087</v>
      </c>
      <c r="Q60" s="12">
        <v>26336996.84</v>
      </c>
      <c r="R60" s="13"/>
      <c r="S60" s="12"/>
      <c r="T60" s="13">
        <v>0</v>
      </c>
      <c r="U60" s="12">
        <v>0</v>
      </c>
      <c r="V60" s="13"/>
      <c r="W60" s="12"/>
    </row>
    <row r="61" spans="1:23" ht="30" customHeight="1" x14ac:dyDescent="0.25">
      <c r="A61" s="6">
        <v>48</v>
      </c>
      <c r="B61" s="14" t="s">
        <v>91</v>
      </c>
      <c r="C61" s="8">
        <v>330310</v>
      </c>
      <c r="D61" s="9" t="s">
        <v>92</v>
      </c>
      <c r="E61" s="9" t="s">
        <v>31</v>
      </c>
      <c r="F61" s="11" t="s">
        <v>93</v>
      </c>
      <c r="G61" s="12">
        <f t="shared" si="1"/>
        <v>22130966.460000001</v>
      </c>
      <c r="H61" s="13">
        <v>17090</v>
      </c>
      <c r="I61" s="13">
        <v>2513</v>
      </c>
      <c r="J61" s="13">
        <v>11075</v>
      </c>
      <c r="K61" s="12">
        <f t="shared" si="2"/>
        <v>22130966.460000001</v>
      </c>
      <c r="L61" s="12">
        <v>0</v>
      </c>
      <c r="M61" s="12">
        <v>22130966.460000001</v>
      </c>
      <c r="N61" s="13">
        <v>0</v>
      </c>
      <c r="O61" s="12">
        <v>0</v>
      </c>
      <c r="P61" s="13">
        <v>0</v>
      </c>
      <c r="Q61" s="12">
        <v>0</v>
      </c>
      <c r="R61" s="13"/>
      <c r="S61" s="12"/>
      <c r="T61" s="13">
        <v>0</v>
      </c>
      <c r="U61" s="12">
        <v>0</v>
      </c>
      <c r="V61" s="13"/>
      <c r="W61" s="12"/>
    </row>
    <row r="62" spans="1:23" ht="30" customHeight="1" x14ac:dyDescent="0.25">
      <c r="A62" s="6">
        <v>49</v>
      </c>
      <c r="B62" s="14" t="s">
        <v>94</v>
      </c>
      <c r="C62" s="8">
        <v>330211</v>
      </c>
      <c r="D62" s="9" t="s">
        <v>92</v>
      </c>
      <c r="E62" s="9" t="s">
        <v>31</v>
      </c>
      <c r="F62" s="11" t="s">
        <v>93</v>
      </c>
      <c r="G62" s="12">
        <f t="shared" si="1"/>
        <v>21369296.640000001</v>
      </c>
      <c r="H62" s="13">
        <v>20292</v>
      </c>
      <c r="I62" s="13">
        <v>176</v>
      </c>
      <c r="J62" s="13">
        <v>6195</v>
      </c>
      <c r="K62" s="12">
        <f t="shared" si="2"/>
        <v>11837876.210000001</v>
      </c>
      <c r="L62" s="12">
        <v>7858031.4000000004</v>
      </c>
      <c r="M62" s="12">
        <v>3979844.81</v>
      </c>
      <c r="N62" s="13">
        <v>962</v>
      </c>
      <c r="O62" s="12">
        <v>9531420.4299999997</v>
      </c>
      <c r="P62" s="13">
        <v>0</v>
      </c>
      <c r="Q62" s="12">
        <v>0</v>
      </c>
      <c r="R62" s="13"/>
      <c r="S62" s="12"/>
      <c r="T62" s="13">
        <v>0</v>
      </c>
      <c r="U62" s="12">
        <v>0</v>
      </c>
      <c r="V62" s="13"/>
      <c r="W62" s="12"/>
    </row>
    <row r="63" spans="1:23" ht="30" customHeight="1" x14ac:dyDescent="0.25">
      <c r="A63" s="6">
        <v>50</v>
      </c>
      <c r="B63" s="14" t="s">
        <v>95</v>
      </c>
      <c r="C63" s="8">
        <v>330333</v>
      </c>
      <c r="D63" s="9" t="s">
        <v>92</v>
      </c>
      <c r="E63" s="9" t="s">
        <v>31</v>
      </c>
      <c r="F63" s="11" t="s">
        <v>93</v>
      </c>
      <c r="G63" s="12">
        <f t="shared" si="1"/>
        <v>11798574.859999999</v>
      </c>
      <c r="H63" s="13">
        <v>0</v>
      </c>
      <c r="I63" s="13">
        <v>0</v>
      </c>
      <c r="J63" s="13">
        <v>350</v>
      </c>
      <c r="K63" s="12">
        <f t="shared" si="2"/>
        <v>306094.5</v>
      </c>
      <c r="L63" s="12">
        <v>0</v>
      </c>
      <c r="M63" s="12">
        <v>306094.5</v>
      </c>
      <c r="N63" s="13">
        <v>150</v>
      </c>
      <c r="O63" s="12">
        <v>6412317.7000000002</v>
      </c>
      <c r="P63" s="13">
        <v>90</v>
      </c>
      <c r="Q63" s="12">
        <v>5080162.66</v>
      </c>
      <c r="R63" s="13"/>
      <c r="S63" s="12"/>
      <c r="T63" s="13">
        <v>60</v>
      </c>
      <c r="U63" s="12">
        <v>3983160</v>
      </c>
      <c r="V63" s="13"/>
      <c r="W63" s="12"/>
    </row>
    <row r="64" spans="1:23" ht="30" customHeight="1" x14ac:dyDescent="0.25">
      <c r="A64" s="6">
        <v>51</v>
      </c>
      <c r="B64" s="14" t="s">
        <v>96</v>
      </c>
      <c r="C64" s="8">
        <v>330413</v>
      </c>
      <c r="D64" s="9" t="s">
        <v>92</v>
      </c>
      <c r="E64" s="9" t="s">
        <v>64</v>
      </c>
      <c r="F64" s="11" t="s">
        <v>93</v>
      </c>
      <c r="G64" s="12">
        <f t="shared" si="1"/>
        <v>153628.44</v>
      </c>
      <c r="H64" s="13">
        <v>0</v>
      </c>
      <c r="I64" s="13">
        <v>0</v>
      </c>
      <c r="J64" s="13">
        <v>0</v>
      </c>
      <c r="K64" s="12">
        <f t="shared" si="2"/>
        <v>0</v>
      </c>
      <c r="L64" s="12">
        <v>0</v>
      </c>
      <c r="M64" s="12">
        <v>0</v>
      </c>
      <c r="N64" s="13">
        <v>15</v>
      </c>
      <c r="O64" s="12">
        <v>153628.44</v>
      </c>
      <c r="P64" s="13">
        <v>0</v>
      </c>
      <c r="Q64" s="12">
        <v>0</v>
      </c>
      <c r="R64" s="13"/>
      <c r="S64" s="12"/>
      <c r="T64" s="13">
        <v>0</v>
      </c>
      <c r="U64" s="12">
        <v>0</v>
      </c>
      <c r="V64" s="13"/>
      <c r="W64" s="12"/>
    </row>
    <row r="65" spans="1:23" ht="30" customHeight="1" x14ac:dyDescent="0.25">
      <c r="A65" s="15"/>
      <c r="B65" s="7" t="s">
        <v>97</v>
      </c>
      <c r="C65" s="8"/>
      <c r="D65" s="9"/>
      <c r="E65" s="9"/>
      <c r="F65" s="11"/>
      <c r="G65" s="12">
        <f t="shared" si="1"/>
        <v>0</v>
      </c>
      <c r="H65" s="13">
        <v>0</v>
      </c>
      <c r="I65" s="13">
        <v>0</v>
      </c>
      <c r="J65" s="13">
        <v>0</v>
      </c>
      <c r="K65" s="12">
        <f t="shared" si="2"/>
        <v>0</v>
      </c>
      <c r="L65" s="12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/>
      <c r="S65" s="12"/>
      <c r="T65" s="13">
        <v>0</v>
      </c>
      <c r="U65" s="12">
        <v>0</v>
      </c>
      <c r="V65" s="13"/>
      <c r="W65" s="12"/>
    </row>
    <row r="66" spans="1:23" ht="30" customHeight="1" x14ac:dyDescent="0.25">
      <c r="A66" s="6">
        <v>52</v>
      </c>
      <c r="B66" s="14" t="s">
        <v>98</v>
      </c>
      <c r="C66" s="8">
        <v>330019</v>
      </c>
      <c r="D66" s="9" t="s">
        <v>92</v>
      </c>
      <c r="E66" s="9" t="s">
        <v>31</v>
      </c>
      <c r="F66" s="11" t="s">
        <v>93</v>
      </c>
      <c r="G66" s="12">
        <f t="shared" si="1"/>
        <v>365266587.73000002</v>
      </c>
      <c r="H66" s="13">
        <v>210973</v>
      </c>
      <c r="I66" s="13">
        <v>17914</v>
      </c>
      <c r="J66" s="13">
        <v>111015</v>
      </c>
      <c r="K66" s="12">
        <f t="shared" si="2"/>
        <v>205864080.52000001</v>
      </c>
      <c r="L66" s="12">
        <v>155657895.12</v>
      </c>
      <c r="M66" s="12">
        <v>50206185.399999999</v>
      </c>
      <c r="N66" s="13">
        <v>3244</v>
      </c>
      <c r="O66" s="12">
        <v>31419020.809999999</v>
      </c>
      <c r="P66" s="13">
        <v>6686</v>
      </c>
      <c r="Q66" s="12">
        <v>127983486.40000001</v>
      </c>
      <c r="R66" s="13"/>
      <c r="S66" s="12"/>
      <c r="T66" s="13">
        <v>0</v>
      </c>
      <c r="U66" s="12">
        <v>0</v>
      </c>
      <c r="V66" s="13"/>
      <c r="W66" s="12"/>
    </row>
    <row r="67" spans="1:23" ht="30" customHeight="1" x14ac:dyDescent="0.25">
      <c r="A67" s="6">
        <v>53</v>
      </c>
      <c r="B67" s="14" t="s">
        <v>99</v>
      </c>
      <c r="C67" s="8"/>
      <c r="D67" s="9"/>
      <c r="E67" s="9"/>
      <c r="F67" s="11"/>
      <c r="G67" s="12">
        <f t="shared" si="1"/>
        <v>19686421.850000001</v>
      </c>
      <c r="H67" s="13">
        <v>7450</v>
      </c>
      <c r="I67" s="13">
        <v>6953</v>
      </c>
      <c r="J67" s="13">
        <v>11132</v>
      </c>
      <c r="K67" s="12">
        <f t="shared" si="2"/>
        <v>19686421.850000001</v>
      </c>
      <c r="L67" s="12">
        <v>0</v>
      </c>
      <c r="M67" s="12">
        <v>19686421.850000001</v>
      </c>
      <c r="N67" s="13">
        <v>0</v>
      </c>
      <c r="O67" s="12">
        <v>0</v>
      </c>
      <c r="P67" s="13">
        <v>0</v>
      </c>
      <c r="Q67" s="12">
        <v>0</v>
      </c>
      <c r="R67" s="13"/>
      <c r="S67" s="12"/>
      <c r="T67" s="13">
        <v>0</v>
      </c>
      <c r="U67" s="12">
        <v>0</v>
      </c>
      <c r="V67" s="13"/>
      <c r="W67" s="12"/>
    </row>
    <row r="68" spans="1:23" ht="30" customHeight="1" x14ac:dyDescent="0.25">
      <c r="A68" s="6">
        <v>54</v>
      </c>
      <c r="B68" s="14" t="s">
        <v>100</v>
      </c>
      <c r="C68" s="8">
        <v>330326</v>
      </c>
      <c r="D68" s="9" t="s">
        <v>101</v>
      </c>
      <c r="E68" s="9" t="s">
        <v>31</v>
      </c>
      <c r="F68" s="11" t="s">
        <v>102</v>
      </c>
      <c r="G68" s="12">
        <f t="shared" si="1"/>
        <v>63574179.960000001</v>
      </c>
      <c r="H68" s="13">
        <v>0</v>
      </c>
      <c r="I68" s="13">
        <v>0</v>
      </c>
      <c r="J68" s="13">
        <v>0</v>
      </c>
      <c r="K68" s="12">
        <f t="shared" si="2"/>
        <v>0</v>
      </c>
      <c r="L68" s="12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/>
      <c r="S68" s="12"/>
      <c r="T68" s="13">
        <v>0</v>
      </c>
      <c r="U68" s="12">
        <v>0</v>
      </c>
      <c r="V68" s="13">
        <v>20237</v>
      </c>
      <c r="W68" s="12">
        <v>63574179.960000001</v>
      </c>
    </row>
    <row r="69" spans="1:23" ht="30" customHeight="1" x14ac:dyDescent="0.25">
      <c r="A69" s="6">
        <v>55</v>
      </c>
      <c r="B69" s="14" t="s">
        <v>103</v>
      </c>
      <c r="C69" s="8">
        <v>330036</v>
      </c>
      <c r="D69" s="9" t="s">
        <v>101</v>
      </c>
      <c r="E69" s="9" t="s">
        <v>31</v>
      </c>
      <c r="F69" s="11" t="s">
        <v>102</v>
      </c>
      <c r="G69" s="12">
        <f t="shared" si="1"/>
        <v>4743526.79</v>
      </c>
      <c r="H69" s="13">
        <v>300</v>
      </c>
      <c r="I69" s="13">
        <v>1520</v>
      </c>
      <c r="J69" s="13">
        <v>3438</v>
      </c>
      <c r="K69" s="12">
        <f t="shared" si="2"/>
        <v>4743526.79</v>
      </c>
      <c r="L69" s="12">
        <v>0</v>
      </c>
      <c r="M69" s="12">
        <v>4743526.79</v>
      </c>
      <c r="N69" s="13">
        <v>0</v>
      </c>
      <c r="O69" s="12">
        <v>0</v>
      </c>
      <c r="P69" s="13">
        <v>0</v>
      </c>
      <c r="Q69" s="12">
        <v>0</v>
      </c>
      <c r="R69" s="13"/>
      <c r="S69" s="12"/>
      <c r="T69" s="13">
        <v>0</v>
      </c>
      <c r="U69" s="12">
        <v>0</v>
      </c>
      <c r="V69" s="13"/>
      <c r="W69" s="12"/>
    </row>
    <row r="70" spans="1:23" ht="30" customHeight="1" x14ac:dyDescent="0.25">
      <c r="A70" s="6">
        <v>56</v>
      </c>
      <c r="B70" s="14" t="s">
        <v>104</v>
      </c>
      <c r="C70" s="8">
        <v>330218</v>
      </c>
      <c r="D70" s="9" t="s">
        <v>101</v>
      </c>
      <c r="E70" s="9" t="s">
        <v>31</v>
      </c>
      <c r="F70" s="11" t="s">
        <v>102</v>
      </c>
      <c r="G70" s="12">
        <f t="shared" si="1"/>
        <v>3483782.64</v>
      </c>
      <c r="H70" s="13">
        <v>0</v>
      </c>
      <c r="I70" s="13">
        <v>0</v>
      </c>
      <c r="J70" s="13">
        <v>36</v>
      </c>
      <c r="K70" s="12">
        <f t="shared" si="2"/>
        <v>3483782.64</v>
      </c>
      <c r="L70" s="12">
        <v>0</v>
      </c>
      <c r="M70" s="12">
        <v>3483782.64</v>
      </c>
      <c r="N70" s="13">
        <v>0</v>
      </c>
      <c r="O70" s="12">
        <v>0</v>
      </c>
      <c r="P70" s="13">
        <v>0</v>
      </c>
      <c r="Q70" s="12">
        <v>0</v>
      </c>
      <c r="R70" s="13"/>
      <c r="S70" s="12"/>
      <c r="T70" s="13">
        <v>0</v>
      </c>
      <c r="U70" s="12">
        <v>0</v>
      </c>
      <c r="V70" s="13"/>
      <c r="W70" s="12"/>
    </row>
    <row r="71" spans="1:23" ht="30" customHeight="1" x14ac:dyDescent="0.25">
      <c r="A71" s="15"/>
      <c r="B71" s="7" t="s">
        <v>105</v>
      </c>
      <c r="C71" s="8">
        <v>330334</v>
      </c>
      <c r="D71" s="9" t="s">
        <v>101</v>
      </c>
      <c r="E71" s="9" t="s">
        <v>31</v>
      </c>
      <c r="F71" s="11" t="s">
        <v>102</v>
      </c>
      <c r="G71" s="12">
        <f t="shared" si="1"/>
        <v>0</v>
      </c>
      <c r="H71" s="13">
        <v>0</v>
      </c>
      <c r="I71" s="13">
        <v>0</v>
      </c>
      <c r="J71" s="13">
        <v>0</v>
      </c>
      <c r="K71" s="12">
        <f t="shared" si="2"/>
        <v>0</v>
      </c>
      <c r="L71" s="12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/>
      <c r="S71" s="12"/>
      <c r="T71" s="13">
        <v>0</v>
      </c>
      <c r="U71" s="12">
        <v>0</v>
      </c>
      <c r="V71" s="13"/>
      <c r="W71" s="12"/>
    </row>
    <row r="72" spans="1:23" ht="30" customHeight="1" x14ac:dyDescent="0.25">
      <c r="A72" s="6">
        <v>57</v>
      </c>
      <c r="B72" s="14" t="s">
        <v>106</v>
      </c>
      <c r="C72" s="8">
        <v>330023</v>
      </c>
      <c r="D72" s="9" t="s">
        <v>101</v>
      </c>
      <c r="E72" s="9" t="s">
        <v>31</v>
      </c>
      <c r="F72" s="11" t="s">
        <v>102</v>
      </c>
      <c r="G72" s="12">
        <f t="shared" si="1"/>
        <v>155770488.90000001</v>
      </c>
      <c r="H72" s="13">
        <v>46516</v>
      </c>
      <c r="I72" s="13">
        <v>7543</v>
      </c>
      <c r="J72" s="13">
        <v>29024</v>
      </c>
      <c r="K72" s="12">
        <f t="shared" si="2"/>
        <v>79652562.569999993</v>
      </c>
      <c r="L72" s="12">
        <v>56400193.079999998</v>
      </c>
      <c r="M72" s="12">
        <v>23252369.489999998</v>
      </c>
      <c r="N72" s="13">
        <v>1494</v>
      </c>
      <c r="O72" s="12">
        <v>13804517.689999999</v>
      </c>
      <c r="P72" s="13">
        <v>1948</v>
      </c>
      <c r="Q72" s="12">
        <v>37288637.68</v>
      </c>
      <c r="R72" s="13"/>
      <c r="S72" s="12"/>
      <c r="T72" s="13">
        <v>0</v>
      </c>
      <c r="U72" s="12">
        <v>0</v>
      </c>
      <c r="V72" s="13">
        <v>5476</v>
      </c>
      <c r="W72" s="12">
        <v>25024770.960000001</v>
      </c>
    </row>
    <row r="73" spans="1:23" ht="30" customHeight="1" x14ac:dyDescent="0.25">
      <c r="A73" s="15"/>
      <c r="B73" s="7" t="s">
        <v>107</v>
      </c>
      <c r="C73" s="8">
        <v>330025</v>
      </c>
      <c r="D73" s="9" t="s">
        <v>101</v>
      </c>
      <c r="E73" s="9" t="s">
        <v>31</v>
      </c>
      <c r="F73" s="11" t="s">
        <v>102</v>
      </c>
      <c r="G73" s="12">
        <f t="shared" si="1"/>
        <v>0</v>
      </c>
      <c r="H73" s="13">
        <v>0</v>
      </c>
      <c r="I73" s="13">
        <v>0</v>
      </c>
      <c r="J73" s="13">
        <v>0</v>
      </c>
      <c r="K73" s="12">
        <f t="shared" si="2"/>
        <v>0</v>
      </c>
      <c r="L73" s="12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/>
      <c r="S73" s="12"/>
      <c r="T73" s="13">
        <v>0</v>
      </c>
      <c r="U73" s="12">
        <v>0</v>
      </c>
      <c r="V73" s="13"/>
      <c r="W73" s="12"/>
    </row>
    <row r="74" spans="1:23" ht="30" customHeight="1" x14ac:dyDescent="0.25">
      <c r="A74" s="6">
        <v>58</v>
      </c>
      <c r="B74" s="14" t="s">
        <v>108</v>
      </c>
      <c r="C74" s="8">
        <v>330031</v>
      </c>
      <c r="D74" s="9" t="s">
        <v>101</v>
      </c>
      <c r="E74" s="9" t="s">
        <v>31</v>
      </c>
      <c r="F74" s="11" t="s">
        <v>102</v>
      </c>
      <c r="G74" s="12">
        <f t="shared" si="1"/>
        <v>649988511.17999995</v>
      </c>
      <c r="H74" s="13">
        <v>139288</v>
      </c>
      <c r="I74" s="13">
        <v>19577</v>
      </c>
      <c r="J74" s="13">
        <v>68317</v>
      </c>
      <c r="K74" s="12">
        <f t="shared" si="2"/>
        <v>327163322.81999999</v>
      </c>
      <c r="L74" s="12">
        <v>240390266.03999999</v>
      </c>
      <c r="M74" s="12">
        <v>86773056.780000001</v>
      </c>
      <c r="N74" s="13">
        <v>4351</v>
      </c>
      <c r="O74" s="12">
        <v>91921715.260000005</v>
      </c>
      <c r="P74" s="13">
        <v>9438</v>
      </c>
      <c r="Q74" s="12">
        <v>230903473.09999999</v>
      </c>
      <c r="R74" s="13"/>
      <c r="S74" s="12"/>
      <c r="T74" s="13">
        <v>0</v>
      </c>
      <c r="U74" s="12">
        <v>0</v>
      </c>
      <c r="V74" s="13"/>
      <c r="W74" s="12"/>
    </row>
    <row r="75" spans="1:23" ht="30" customHeight="1" x14ac:dyDescent="0.25">
      <c r="A75" s="6">
        <v>59</v>
      </c>
      <c r="B75" s="14" t="s">
        <v>109</v>
      </c>
      <c r="C75" s="8">
        <v>330026</v>
      </c>
      <c r="D75" s="9" t="s">
        <v>101</v>
      </c>
      <c r="E75" s="9" t="s">
        <v>31</v>
      </c>
      <c r="F75" s="11" t="s">
        <v>102</v>
      </c>
      <c r="G75" s="12">
        <f t="shared" ref="G75:G138" si="3">K75+O75+Q75+W75</f>
        <v>81484939.629999995</v>
      </c>
      <c r="H75" s="13">
        <v>53231</v>
      </c>
      <c r="I75" s="13">
        <v>8002</v>
      </c>
      <c r="J75" s="13">
        <v>23997</v>
      </c>
      <c r="K75" s="12">
        <f t="shared" si="2"/>
        <v>68188762.680000007</v>
      </c>
      <c r="L75" s="12">
        <v>62381238.479999997</v>
      </c>
      <c r="M75" s="12">
        <v>5807524.2000000002</v>
      </c>
      <c r="N75" s="13">
        <v>324</v>
      </c>
      <c r="O75" s="12">
        <v>3029820.11</v>
      </c>
      <c r="P75" s="13">
        <v>787</v>
      </c>
      <c r="Q75" s="12">
        <v>10266356.84</v>
      </c>
      <c r="R75" s="13"/>
      <c r="S75" s="12"/>
      <c r="T75" s="13">
        <v>0</v>
      </c>
      <c r="U75" s="12">
        <v>0</v>
      </c>
      <c r="V75" s="13"/>
      <c r="W75" s="12"/>
    </row>
    <row r="76" spans="1:23" ht="30" customHeight="1" x14ac:dyDescent="0.25">
      <c r="A76" s="6">
        <v>60</v>
      </c>
      <c r="B76" s="14" t="s">
        <v>110</v>
      </c>
      <c r="C76" s="8">
        <v>330365</v>
      </c>
      <c r="D76" s="9" t="s">
        <v>101</v>
      </c>
      <c r="E76" s="9" t="s">
        <v>88</v>
      </c>
      <c r="F76" s="11" t="s">
        <v>102</v>
      </c>
      <c r="G76" s="12">
        <f t="shared" si="3"/>
        <v>24101587.34</v>
      </c>
      <c r="H76" s="13">
        <v>12914</v>
      </c>
      <c r="I76" s="13">
        <v>3475</v>
      </c>
      <c r="J76" s="13">
        <v>14195</v>
      </c>
      <c r="K76" s="12">
        <f t="shared" ref="K76:K139" si="4">L76+M76</f>
        <v>24101587.34</v>
      </c>
      <c r="L76" s="12">
        <v>0</v>
      </c>
      <c r="M76" s="12">
        <v>24101587.34</v>
      </c>
      <c r="N76" s="13">
        <v>0</v>
      </c>
      <c r="O76" s="12">
        <v>0</v>
      </c>
      <c r="P76" s="13">
        <v>0</v>
      </c>
      <c r="Q76" s="12">
        <v>0</v>
      </c>
      <c r="R76" s="13"/>
      <c r="S76" s="12"/>
      <c r="T76" s="13">
        <v>0</v>
      </c>
      <c r="U76" s="12">
        <v>0</v>
      </c>
      <c r="V76" s="13"/>
      <c r="W76" s="12"/>
    </row>
    <row r="77" spans="1:23" ht="30" customHeight="1" x14ac:dyDescent="0.25">
      <c r="A77" s="6">
        <v>61</v>
      </c>
      <c r="B77" s="14" t="s">
        <v>111</v>
      </c>
      <c r="C77" s="8" t="s">
        <v>112</v>
      </c>
      <c r="D77" s="9" t="s">
        <v>101</v>
      </c>
      <c r="E77" s="9" t="s">
        <v>64</v>
      </c>
      <c r="F77" s="11" t="s">
        <v>102</v>
      </c>
      <c r="G77" s="12">
        <f t="shared" si="3"/>
        <v>50526673.799999997</v>
      </c>
      <c r="H77" s="13">
        <v>0</v>
      </c>
      <c r="I77" s="13">
        <v>0</v>
      </c>
      <c r="J77" s="13">
        <v>0</v>
      </c>
      <c r="K77" s="12">
        <f t="shared" si="4"/>
        <v>0</v>
      </c>
      <c r="L77" s="12">
        <v>0</v>
      </c>
      <c r="M77" s="12">
        <v>0</v>
      </c>
      <c r="N77" s="13">
        <v>0</v>
      </c>
      <c r="O77" s="12">
        <v>0</v>
      </c>
      <c r="P77" s="13">
        <v>0</v>
      </c>
      <c r="Q77" s="12">
        <v>0</v>
      </c>
      <c r="R77" s="13"/>
      <c r="S77" s="12"/>
      <c r="T77" s="13">
        <v>0</v>
      </c>
      <c r="U77" s="12">
        <v>0</v>
      </c>
      <c r="V77" s="13">
        <v>21725</v>
      </c>
      <c r="W77" s="12">
        <v>50526673.799999997</v>
      </c>
    </row>
    <row r="78" spans="1:23" ht="30" customHeight="1" x14ac:dyDescent="0.25">
      <c r="A78" s="6">
        <v>62</v>
      </c>
      <c r="B78" s="14" t="s">
        <v>113</v>
      </c>
      <c r="C78" s="8">
        <v>330406</v>
      </c>
      <c r="D78" s="9" t="s">
        <v>101</v>
      </c>
      <c r="E78" s="9" t="s">
        <v>64</v>
      </c>
      <c r="F78" s="11" t="s">
        <v>102</v>
      </c>
      <c r="G78" s="12">
        <f t="shared" si="3"/>
        <v>29196982.82</v>
      </c>
      <c r="H78" s="13">
        <v>4988</v>
      </c>
      <c r="I78" s="13">
        <v>2217</v>
      </c>
      <c r="J78" s="13">
        <v>7393</v>
      </c>
      <c r="K78" s="12">
        <f t="shared" si="4"/>
        <v>10833876.34</v>
      </c>
      <c r="L78" s="12">
        <v>4598626.4400000004</v>
      </c>
      <c r="M78" s="12">
        <v>6235249.9000000004</v>
      </c>
      <c r="N78" s="13">
        <v>787</v>
      </c>
      <c r="O78" s="12">
        <v>7709921.4299999997</v>
      </c>
      <c r="P78" s="13">
        <v>301</v>
      </c>
      <c r="Q78" s="12">
        <v>4822794.25</v>
      </c>
      <c r="R78" s="13"/>
      <c r="S78" s="12"/>
      <c r="T78" s="13">
        <v>0</v>
      </c>
      <c r="U78" s="12">
        <v>0</v>
      </c>
      <c r="V78" s="13">
        <v>1359</v>
      </c>
      <c r="W78" s="12">
        <v>5830390.7999999998</v>
      </c>
    </row>
    <row r="79" spans="1:23" ht="30" customHeight="1" x14ac:dyDescent="0.25">
      <c r="A79" s="6">
        <v>63</v>
      </c>
      <c r="B79" s="14" t="s">
        <v>114</v>
      </c>
      <c r="C79" s="8"/>
      <c r="D79" s="9"/>
      <c r="E79" s="9" t="s">
        <v>31</v>
      </c>
      <c r="F79" s="11"/>
      <c r="G79" s="12">
        <f t="shared" si="3"/>
        <v>41630055.939999998</v>
      </c>
      <c r="H79" s="13">
        <v>11403</v>
      </c>
      <c r="I79" s="13">
        <v>5151</v>
      </c>
      <c r="J79" s="13">
        <v>7833</v>
      </c>
      <c r="K79" s="12">
        <f t="shared" si="4"/>
        <v>24160701.27</v>
      </c>
      <c r="L79" s="12">
        <v>12517698.960000001</v>
      </c>
      <c r="M79" s="12">
        <v>11643002.310000001</v>
      </c>
      <c r="N79" s="13">
        <v>1101</v>
      </c>
      <c r="O79" s="12">
        <v>9928071.2599999998</v>
      </c>
      <c r="P79" s="13">
        <v>76</v>
      </c>
      <c r="Q79" s="12">
        <v>948309.41</v>
      </c>
      <c r="R79" s="13"/>
      <c r="S79" s="12"/>
      <c r="T79" s="13">
        <v>0</v>
      </c>
      <c r="U79" s="12">
        <v>0</v>
      </c>
      <c r="V79" s="13">
        <v>2877</v>
      </c>
      <c r="W79" s="12">
        <v>6592974</v>
      </c>
    </row>
    <row r="80" spans="1:23" ht="30" customHeight="1" x14ac:dyDescent="0.25">
      <c r="A80" s="6">
        <v>64</v>
      </c>
      <c r="B80" s="14" t="s">
        <v>115</v>
      </c>
      <c r="C80" s="8">
        <v>330038</v>
      </c>
      <c r="D80" s="9" t="s">
        <v>40</v>
      </c>
      <c r="E80" s="9" t="s">
        <v>31</v>
      </c>
      <c r="F80" s="11" t="s">
        <v>41</v>
      </c>
      <c r="G80" s="12">
        <f t="shared" si="3"/>
        <v>52506271.18</v>
      </c>
      <c r="H80" s="13">
        <v>24257</v>
      </c>
      <c r="I80" s="13">
        <v>4055</v>
      </c>
      <c r="J80" s="13">
        <v>5813</v>
      </c>
      <c r="K80" s="12">
        <f t="shared" si="4"/>
        <v>31735073.219999999</v>
      </c>
      <c r="L80" s="12">
        <v>18336507.84</v>
      </c>
      <c r="M80" s="12">
        <v>13398565.380000001</v>
      </c>
      <c r="N80" s="13">
        <v>1360</v>
      </c>
      <c r="O80" s="12">
        <v>13323371.210000001</v>
      </c>
      <c r="P80" s="13">
        <v>98</v>
      </c>
      <c r="Q80" s="12">
        <v>1803350.75</v>
      </c>
      <c r="R80" s="13"/>
      <c r="S80" s="12"/>
      <c r="T80" s="13">
        <v>0</v>
      </c>
      <c r="U80" s="12">
        <v>0</v>
      </c>
      <c r="V80" s="13">
        <v>3904</v>
      </c>
      <c r="W80" s="12">
        <v>5644476</v>
      </c>
    </row>
    <row r="81" spans="1:23" ht="30" customHeight="1" x14ac:dyDescent="0.25">
      <c r="A81" s="6">
        <v>65</v>
      </c>
      <c r="B81" s="14" t="s">
        <v>116</v>
      </c>
      <c r="C81" s="8"/>
      <c r="D81" s="9"/>
      <c r="E81" s="9"/>
      <c r="F81" s="11"/>
      <c r="G81" s="12">
        <f t="shared" si="3"/>
        <v>35079031.700000003</v>
      </c>
      <c r="H81" s="13">
        <v>14440</v>
      </c>
      <c r="I81" s="13">
        <v>505</v>
      </c>
      <c r="J81" s="13">
        <v>4362</v>
      </c>
      <c r="K81" s="12">
        <f t="shared" si="4"/>
        <v>14118890.560000001</v>
      </c>
      <c r="L81" s="12">
        <v>10741913.76</v>
      </c>
      <c r="M81" s="12">
        <v>3376976.8</v>
      </c>
      <c r="N81" s="13">
        <v>1120</v>
      </c>
      <c r="O81" s="12">
        <v>17081701.859999999</v>
      </c>
      <c r="P81" s="13">
        <v>196</v>
      </c>
      <c r="Q81" s="12">
        <v>3878439.28</v>
      </c>
      <c r="R81" s="13"/>
      <c r="S81" s="12"/>
      <c r="T81" s="13">
        <v>0</v>
      </c>
      <c r="U81" s="12">
        <v>0</v>
      </c>
      <c r="V81" s="13"/>
      <c r="W81" s="12"/>
    </row>
    <row r="82" spans="1:23" ht="30" customHeight="1" x14ac:dyDescent="0.25">
      <c r="A82" s="6">
        <v>66</v>
      </c>
      <c r="B82" s="14" t="s">
        <v>117</v>
      </c>
      <c r="C82" s="8">
        <v>330040</v>
      </c>
      <c r="D82" s="9" t="s">
        <v>83</v>
      </c>
      <c r="E82" s="9" t="s">
        <v>31</v>
      </c>
      <c r="F82" s="11" t="s">
        <v>84</v>
      </c>
      <c r="G82" s="12">
        <f t="shared" si="3"/>
        <v>3826421.75</v>
      </c>
      <c r="H82" s="13">
        <v>4800</v>
      </c>
      <c r="I82" s="13">
        <v>0</v>
      </c>
      <c r="J82" s="13">
        <v>1729</v>
      </c>
      <c r="K82" s="12">
        <f t="shared" si="4"/>
        <v>3529184.11</v>
      </c>
      <c r="L82" s="12">
        <v>0</v>
      </c>
      <c r="M82" s="12">
        <v>3529184.11</v>
      </c>
      <c r="N82" s="13">
        <v>30</v>
      </c>
      <c r="O82" s="12">
        <v>297237.64</v>
      </c>
      <c r="P82" s="13">
        <v>0</v>
      </c>
      <c r="Q82" s="12">
        <v>0</v>
      </c>
      <c r="R82" s="13"/>
      <c r="S82" s="12"/>
      <c r="T82" s="13">
        <v>0</v>
      </c>
      <c r="U82" s="12">
        <v>0</v>
      </c>
      <c r="V82" s="13"/>
      <c r="W82" s="12"/>
    </row>
    <row r="83" spans="1:23" ht="30" customHeight="1" x14ac:dyDescent="0.25">
      <c r="A83" s="15"/>
      <c r="B83" s="7" t="s">
        <v>118</v>
      </c>
      <c r="C83" s="8">
        <v>330408</v>
      </c>
      <c r="D83" s="9" t="s">
        <v>83</v>
      </c>
      <c r="E83" s="9" t="s">
        <v>64</v>
      </c>
      <c r="F83" s="11" t="s">
        <v>84</v>
      </c>
      <c r="G83" s="12">
        <f t="shared" si="3"/>
        <v>0</v>
      </c>
      <c r="H83" s="13">
        <v>0</v>
      </c>
      <c r="I83" s="13">
        <v>0</v>
      </c>
      <c r="J83" s="13">
        <v>0</v>
      </c>
      <c r="K83" s="12">
        <f t="shared" si="4"/>
        <v>0</v>
      </c>
      <c r="L83" s="12">
        <v>0</v>
      </c>
      <c r="M83" s="12">
        <v>0</v>
      </c>
      <c r="N83" s="13">
        <v>0</v>
      </c>
      <c r="O83" s="12">
        <v>0</v>
      </c>
      <c r="P83" s="13">
        <v>0</v>
      </c>
      <c r="Q83" s="12">
        <v>0</v>
      </c>
      <c r="R83" s="13"/>
      <c r="S83" s="12"/>
      <c r="T83" s="13">
        <v>0</v>
      </c>
      <c r="U83" s="12">
        <v>0</v>
      </c>
      <c r="V83" s="13"/>
      <c r="W83" s="12"/>
    </row>
    <row r="84" spans="1:23" ht="30" customHeight="1" x14ac:dyDescent="0.25">
      <c r="A84" s="6">
        <v>67</v>
      </c>
      <c r="B84" s="14" t="s">
        <v>119</v>
      </c>
      <c r="C84" s="8"/>
      <c r="D84" s="9"/>
      <c r="E84" s="9"/>
      <c r="F84" s="11"/>
      <c r="G84" s="12">
        <f t="shared" si="3"/>
        <v>164387150.22999999</v>
      </c>
      <c r="H84" s="13">
        <v>62264</v>
      </c>
      <c r="I84" s="13">
        <v>10050</v>
      </c>
      <c r="J84" s="13">
        <v>27797</v>
      </c>
      <c r="K84" s="12">
        <f t="shared" si="4"/>
        <v>81272414.590000004</v>
      </c>
      <c r="L84" s="12">
        <v>47114884.799999997</v>
      </c>
      <c r="M84" s="12">
        <v>34157529.789999999</v>
      </c>
      <c r="N84" s="13">
        <v>948</v>
      </c>
      <c r="O84" s="12">
        <v>9392709.5299999993</v>
      </c>
      <c r="P84" s="13">
        <v>1932</v>
      </c>
      <c r="Q84" s="12">
        <v>46844329.630000003</v>
      </c>
      <c r="R84" s="13"/>
      <c r="S84" s="12"/>
      <c r="T84" s="13">
        <v>0</v>
      </c>
      <c r="U84" s="12">
        <v>0</v>
      </c>
      <c r="V84" s="13">
        <v>8376</v>
      </c>
      <c r="W84" s="12">
        <v>26877696.48</v>
      </c>
    </row>
    <row r="85" spans="1:23" ht="30" customHeight="1" x14ac:dyDescent="0.25">
      <c r="A85" s="15"/>
      <c r="B85" s="7" t="s">
        <v>120</v>
      </c>
      <c r="C85" s="8">
        <v>330048</v>
      </c>
      <c r="D85" s="9" t="s">
        <v>40</v>
      </c>
      <c r="E85" s="9" t="s">
        <v>31</v>
      </c>
      <c r="F85" s="11" t="s">
        <v>41</v>
      </c>
      <c r="G85" s="12">
        <f t="shared" si="3"/>
        <v>0</v>
      </c>
      <c r="H85" s="13">
        <v>0</v>
      </c>
      <c r="I85" s="13">
        <v>0</v>
      </c>
      <c r="J85" s="13">
        <v>0</v>
      </c>
      <c r="K85" s="12">
        <f t="shared" si="4"/>
        <v>0</v>
      </c>
      <c r="L85" s="12">
        <v>0</v>
      </c>
      <c r="M85" s="12">
        <v>0</v>
      </c>
      <c r="N85" s="13">
        <v>0</v>
      </c>
      <c r="O85" s="12">
        <v>0</v>
      </c>
      <c r="P85" s="13">
        <v>0</v>
      </c>
      <c r="Q85" s="12">
        <v>0</v>
      </c>
      <c r="R85" s="13"/>
      <c r="S85" s="12"/>
      <c r="T85" s="13">
        <v>0</v>
      </c>
      <c r="U85" s="12">
        <v>0</v>
      </c>
      <c r="V85" s="13"/>
      <c r="W85" s="12"/>
    </row>
    <row r="86" spans="1:23" ht="30" customHeight="1" x14ac:dyDescent="0.25">
      <c r="A86" s="6">
        <v>68</v>
      </c>
      <c r="B86" s="14" t="s">
        <v>121</v>
      </c>
      <c r="C86" s="8">
        <v>330044</v>
      </c>
      <c r="D86" s="9" t="s">
        <v>40</v>
      </c>
      <c r="E86" s="9" t="s">
        <v>31</v>
      </c>
      <c r="F86" s="11" t="s">
        <v>41</v>
      </c>
      <c r="G86" s="12">
        <f t="shared" si="3"/>
        <v>282685704.06999999</v>
      </c>
      <c r="H86" s="13">
        <v>115736</v>
      </c>
      <c r="I86" s="13">
        <v>13904</v>
      </c>
      <c r="J86" s="13">
        <v>64869</v>
      </c>
      <c r="K86" s="12">
        <f t="shared" si="4"/>
        <v>133376636.05</v>
      </c>
      <c r="L86" s="12">
        <v>90499707.239999995</v>
      </c>
      <c r="M86" s="12">
        <v>42876928.810000002</v>
      </c>
      <c r="N86" s="13">
        <v>2606</v>
      </c>
      <c r="O86" s="12">
        <v>70300598.989999995</v>
      </c>
      <c r="P86" s="13">
        <v>2695</v>
      </c>
      <c r="Q86" s="12">
        <v>44327226.07</v>
      </c>
      <c r="R86" s="13"/>
      <c r="S86" s="12"/>
      <c r="T86" s="13">
        <v>0</v>
      </c>
      <c r="U86" s="12">
        <v>0</v>
      </c>
      <c r="V86" s="13">
        <v>11477</v>
      </c>
      <c r="W86" s="12">
        <v>34681242.960000001</v>
      </c>
    </row>
    <row r="87" spans="1:23" ht="30" customHeight="1" x14ac:dyDescent="0.25">
      <c r="A87" s="6">
        <v>69</v>
      </c>
      <c r="B87" s="14" t="s">
        <v>122</v>
      </c>
      <c r="C87" s="8">
        <v>330043</v>
      </c>
      <c r="D87" s="9" t="s">
        <v>40</v>
      </c>
      <c r="E87" s="9" t="s">
        <v>31</v>
      </c>
      <c r="F87" s="11" t="s">
        <v>41</v>
      </c>
      <c r="G87" s="12">
        <f t="shared" si="3"/>
        <v>3516296.53</v>
      </c>
      <c r="H87" s="13">
        <v>88</v>
      </c>
      <c r="I87" s="13">
        <v>0</v>
      </c>
      <c r="J87" s="13">
        <v>2471</v>
      </c>
      <c r="K87" s="12">
        <f t="shared" si="4"/>
        <v>3516296.53</v>
      </c>
      <c r="L87" s="12">
        <v>0</v>
      </c>
      <c r="M87" s="12">
        <v>3516296.53</v>
      </c>
      <c r="N87" s="13">
        <v>0</v>
      </c>
      <c r="O87" s="12">
        <v>0</v>
      </c>
      <c r="P87" s="13">
        <v>0</v>
      </c>
      <c r="Q87" s="12">
        <v>0</v>
      </c>
      <c r="R87" s="13"/>
      <c r="S87" s="12"/>
      <c r="T87" s="13">
        <v>0</v>
      </c>
      <c r="U87" s="12">
        <v>0</v>
      </c>
      <c r="V87" s="13"/>
      <c r="W87" s="12"/>
    </row>
    <row r="88" spans="1:23" ht="30" customHeight="1" x14ac:dyDescent="0.25">
      <c r="A88" s="15"/>
      <c r="B88" s="7" t="s">
        <v>123</v>
      </c>
      <c r="C88" s="8">
        <v>330233</v>
      </c>
      <c r="D88" s="9" t="s">
        <v>40</v>
      </c>
      <c r="E88" s="9" t="s">
        <v>31</v>
      </c>
      <c r="F88" s="11" t="s">
        <v>41</v>
      </c>
      <c r="G88" s="12">
        <f t="shared" si="3"/>
        <v>0</v>
      </c>
      <c r="H88" s="13">
        <v>0</v>
      </c>
      <c r="I88" s="13">
        <v>0</v>
      </c>
      <c r="J88" s="13">
        <v>0</v>
      </c>
      <c r="K88" s="12">
        <f t="shared" si="4"/>
        <v>0</v>
      </c>
      <c r="L88" s="12">
        <v>0</v>
      </c>
      <c r="M88" s="12">
        <v>0</v>
      </c>
      <c r="N88" s="13">
        <v>0</v>
      </c>
      <c r="O88" s="12">
        <v>0</v>
      </c>
      <c r="P88" s="13">
        <v>0</v>
      </c>
      <c r="Q88" s="12">
        <v>0</v>
      </c>
      <c r="R88" s="13"/>
      <c r="S88" s="12"/>
      <c r="T88" s="13">
        <v>0</v>
      </c>
      <c r="U88" s="12">
        <v>0</v>
      </c>
      <c r="V88" s="13"/>
      <c r="W88" s="12"/>
    </row>
    <row r="89" spans="1:23" ht="30" customHeight="1" x14ac:dyDescent="0.25">
      <c r="A89" s="6">
        <v>70</v>
      </c>
      <c r="B89" s="14" t="s">
        <v>124</v>
      </c>
      <c r="C89" s="8">
        <v>330335</v>
      </c>
      <c r="D89" s="9" t="s">
        <v>40</v>
      </c>
      <c r="E89" s="9" t="s">
        <v>31</v>
      </c>
      <c r="F89" s="11" t="s">
        <v>41</v>
      </c>
      <c r="G89" s="12">
        <f t="shared" si="3"/>
        <v>894760980.16999996</v>
      </c>
      <c r="H89" s="13">
        <v>105751</v>
      </c>
      <c r="I89" s="13">
        <v>19018</v>
      </c>
      <c r="J89" s="13">
        <v>30437</v>
      </c>
      <c r="K89" s="12">
        <f t="shared" si="4"/>
        <v>247990641.63</v>
      </c>
      <c r="L89" s="12">
        <v>125155421.64</v>
      </c>
      <c r="M89" s="12">
        <v>122835219.98999999</v>
      </c>
      <c r="N89" s="13">
        <v>2471</v>
      </c>
      <c r="O89" s="12">
        <v>85720636.659999996</v>
      </c>
      <c r="P89" s="13">
        <v>17926</v>
      </c>
      <c r="Q89" s="12">
        <v>561049701.88</v>
      </c>
      <c r="R89" s="13"/>
      <c r="S89" s="12"/>
      <c r="T89" s="13">
        <v>350</v>
      </c>
      <c r="U89" s="12">
        <v>57637135</v>
      </c>
      <c r="V89" s="13"/>
      <c r="W89" s="12"/>
    </row>
    <row r="90" spans="1:23" ht="30" customHeight="1" x14ac:dyDescent="0.25">
      <c r="A90" s="6">
        <v>71</v>
      </c>
      <c r="B90" s="14" t="s">
        <v>125</v>
      </c>
      <c r="C90" s="8">
        <v>330227</v>
      </c>
      <c r="D90" s="9" t="s">
        <v>40</v>
      </c>
      <c r="E90" s="9" t="s">
        <v>31</v>
      </c>
      <c r="F90" s="11" t="s">
        <v>41</v>
      </c>
      <c r="G90" s="12">
        <f t="shared" si="3"/>
        <v>166536584.59999999</v>
      </c>
      <c r="H90" s="13">
        <v>63926</v>
      </c>
      <c r="I90" s="13">
        <v>8326</v>
      </c>
      <c r="J90" s="13">
        <v>30360</v>
      </c>
      <c r="K90" s="12">
        <f t="shared" si="4"/>
        <v>78046241.489999995</v>
      </c>
      <c r="L90" s="12">
        <v>44414576.640000001</v>
      </c>
      <c r="M90" s="12">
        <v>33631664.850000001</v>
      </c>
      <c r="N90" s="13">
        <v>2150</v>
      </c>
      <c r="O90" s="12">
        <v>20823333.77</v>
      </c>
      <c r="P90" s="13">
        <v>2727</v>
      </c>
      <c r="Q90" s="12">
        <v>67667009.340000004</v>
      </c>
      <c r="R90" s="13"/>
      <c r="S90" s="12"/>
      <c r="T90" s="13">
        <v>0</v>
      </c>
      <c r="U90" s="12">
        <v>0</v>
      </c>
      <c r="V90" s="13"/>
      <c r="W90" s="12"/>
    </row>
    <row r="91" spans="1:23" ht="30" customHeight="1" x14ac:dyDescent="0.25">
      <c r="A91" s="6">
        <v>72</v>
      </c>
      <c r="B91" s="14" t="s">
        <v>126</v>
      </c>
      <c r="C91" s="8">
        <v>330045</v>
      </c>
      <c r="D91" s="9" t="s">
        <v>40</v>
      </c>
      <c r="E91" s="9" t="s">
        <v>31</v>
      </c>
      <c r="F91" s="11" t="s">
        <v>41</v>
      </c>
      <c r="G91" s="12">
        <f t="shared" si="3"/>
        <v>254173056.75</v>
      </c>
      <c r="H91" s="13">
        <v>205139</v>
      </c>
      <c r="I91" s="13">
        <v>42338</v>
      </c>
      <c r="J91" s="13">
        <v>116103</v>
      </c>
      <c r="K91" s="12">
        <f t="shared" si="4"/>
        <v>215015107.91</v>
      </c>
      <c r="L91" s="12">
        <v>170468954.88</v>
      </c>
      <c r="M91" s="12">
        <v>44546153.030000001</v>
      </c>
      <c r="N91" s="13">
        <v>2550</v>
      </c>
      <c r="O91" s="12">
        <v>22426413.190000001</v>
      </c>
      <c r="P91" s="13">
        <v>1000</v>
      </c>
      <c r="Q91" s="12">
        <v>16731535.65</v>
      </c>
      <c r="R91" s="13"/>
      <c r="S91" s="12"/>
      <c r="T91" s="13">
        <v>0</v>
      </c>
      <c r="U91" s="12">
        <v>0</v>
      </c>
      <c r="V91" s="13"/>
      <c r="W91" s="12"/>
    </row>
    <row r="92" spans="1:23" ht="30" customHeight="1" x14ac:dyDescent="0.25">
      <c r="A92" s="6">
        <v>73</v>
      </c>
      <c r="B92" s="14" t="s">
        <v>127</v>
      </c>
      <c r="C92" s="8">
        <v>330368</v>
      </c>
      <c r="D92" s="9" t="s">
        <v>40</v>
      </c>
      <c r="E92" s="9" t="s">
        <v>88</v>
      </c>
      <c r="F92" s="11" t="s">
        <v>41</v>
      </c>
      <c r="G92" s="12">
        <f t="shared" si="3"/>
        <v>24767283.899999999</v>
      </c>
      <c r="H92" s="13">
        <v>23500</v>
      </c>
      <c r="I92" s="13">
        <v>3041</v>
      </c>
      <c r="J92" s="13">
        <v>10875</v>
      </c>
      <c r="K92" s="12">
        <f t="shared" si="4"/>
        <v>24767283.899999999</v>
      </c>
      <c r="L92" s="12">
        <v>0</v>
      </c>
      <c r="M92" s="12">
        <v>24767283.899999999</v>
      </c>
      <c r="N92" s="13">
        <v>0</v>
      </c>
      <c r="O92" s="12">
        <v>0</v>
      </c>
      <c r="P92" s="13">
        <v>0</v>
      </c>
      <c r="Q92" s="12">
        <v>0</v>
      </c>
      <c r="R92" s="13"/>
      <c r="S92" s="12"/>
      <c r="T92" s="13">
        <v>0</v>
      </c>
      <c r="U92" s="12">
        <v>0</v>
      </c>
      <c r="V92" s="13"/>
      <c r="W92" s="12"/>
    </row>
    <row r="93" spans="1:23" ht="30" customHeight="1" x14ac:dyDescent="0.25">
      <c r="A93" s="6">
        <v>74</v>
      </c>
      <c r="B93" s="14" t="s">
        <v>128</v>
      </c>
      <c r="C93" s="8">
        <v>330373</v>
      </c>
      <c r="D93" s="9" t="s">
        <v>40</v>
      </c>
      <c r="E93" s="9" t="s">
        <v>64</v>
      </c>
      <c r="F93" s="11" t="s">
        <v>41</v>
      </c>
      <c r="G93" s="12">
        <f t="shared" si="3"/>
        <v>127677658.68000001</v>
      </c>
      <c r="H93" s="13">
        <v>0</v>
      </c>
      <c r="I93" s="13">
        <v>0</v>
      </c>
      <c r="J93" s="13">
        <v>0</v>
      </c>
      <c r="K93" s="12">
        <f t="shared" si="4"/>
        <v>0</v>
      </c>
      <c r="L93" s="12">
        <v>0</v>
      </c>
      <c r="M93" s="12">
        <v>0</v>
      </c>
      <c r="N93" s="13">
        <v>0</v>
      </c>
      <c r="O93" s="12">
        <v>0</v>
      </c>
      <c r="P93" s="13">
        <v>0</v>
      </c>
      <c r="Q93" s="12">
        <v>0</v>
      </c>
      <c r="R93" s="13"/>
      <c r="S93" s="12"/>
      <c r="T93" s="13">
        <v>0</v>
      </c>
      <c r="U93" s="12">
        <v>0</v>
      </c>
      <c r="V93" s="13">
        <v>45378</v>
      </c>
      <c r="W93" s="12">
        <v>127677658.68000001</v>
      </c>
    </row>
    <row r="94" spans="1:23" ht="30" customHeight="1" x14ac:dyDescent="0.25">
      <c r="A94" s="6">
        <v>75</v>
      </c>
      <c r="B94" s="14" t="s">
        <v>129</v>
      </c>
      <c r="C94" s="8">
        <v>330417</v>
      </c>
      <c r="D94" s="9" t="s">
        <v>40</v>
      </c>
      <c r="E94" s="9" t="s">
        <v>64</v>
      </c>
      <c r="F94" s="11" t="s">
        <v>41</v>
      </c>
      <c r="G94" s="12">
        <f t="shared" si="3"/>
        <v>18445795.010000002</v>
      </c>
      <c r="H94" s="13">
        <v>12083</v>
      </c>
      <c r="I94" s="13">
        <v>0</v>
      </c>
      <c r="J94" s="13">
        <v>5400</v>
      </c>
      <c r="K94" s="12">
        <f t="shared" si="4"/>
        <v>7240019.3600000003</v>
      </c>
      <c r="L94" s="12">
        <v>0</v>
      </c>
      <c r="M94" s="12">
        <v>7240019.3600000003</v>
      </c>
      <c r="N94" s="13">
        <v>581</v>
      </c>
      <c r="O94" s="12">
        <v>11205775.65</v>
      </c>
      <c r="P94" s="13">
        <v>0</v>
      </c>
      <c r="Q94" s="12">
        <v>0</v>
      </c>
      <c r="R94" s="13"/>
      <c r="S94" s="12"/>
      <c r="T94" s="13">
        <v>0</v>
      </c>
      <c r="U94" s="12">
        <v>0</v>
      </c>
      <c r="V94" s="13"/>
      <c r="W94" s="12"/>
    </row>
    <row r="95" spans="1:23" ht="30" customHeight="1" x14ac:dyDescent="0.25">
      <c r="A95" s="6">
        <v>76</v>
      </c>
      <c r="B95" s="14" t="s">
        <v>130</v>
      </c>
      <c r="C95" s="8"/>
      <c r="D95" s="9"/>
      <c r="E95" s="9"/>
      <c r="F95" s="11"/>
      <c r="G95" s="12">
        <f t="shared" si="3"/>
        <v>107881901.25</v>
      </c>
      <c r="H95" s="13">
        <v>52089</v>
      </c>
      <c r="I95" s="13">
        <v>18594</v>
      </c>
      <c r="J95" s="13">
        <v>28883</v>
      </c>
      <c r="K95" s="12">
        <f t="shared" si="4"/>
        <v>78436981.5</v>
      </c>
      <c r="L95" s="12">
        <v>31314064.199999999</v>
      </c>
      <c r="M95" s="12">
        <v>47122917.299999997</v>
      </c>
      <c r="N95" s="13">
        <v>2285</v>
      </c>
      <c r="O95" s="12">
        <v>21876467.890000001</v>
      </c>
      <c r="P95" s="13">
        <v>583</v>
      </c>
      <c r="Q95" s="12">
        <v>7568451.8600000003</v>
      </c>
      <c r="R95" s="13"/>
      <c r="S95" s="12"/>
      <c r="T95" s="13">
        <v>0</v>
      </c>
      <c r="U95" s="12">
        <v>0</v>
      </c>
      <c r="V95" s="13"/>
      <c r="W95" s="12"/>
    </row>
    <row r="96" spans="1:23" ht="30" customHeight="1" x14ac:dyDescent="0.25">
      <c r="A96" s="6">
        <v>77</v>
      </c>
      <c r="B96" s="14" t="s">
        <v>131</v>
      </c>
      <c r="C96" s="8">
        <v>330054</v>
      </c>
      <c r="D96" s="9" t="s">
        <v>132</v>
      </c>
      <c r="E96" s="9" t="s">
        <v>31</v>
      </c>
      <c r="F96" s="11" t="s">
        <v>133</v>
      </c>
      <c r="G96" s="12">
        <f t="shared" si="3"/>
        <v>261267331.5</v>
      </c>
      <c r="H96" s="13">
        <v>0</v>
      </c>
      <c r="I96" s="13">
        <v>265</v>
      </c>
      <c r="J96" s="13">
        <v>0</v>
      </c>
      <c r="K96" s="12">
        <f t="shared" si="4"/>
        <v>3810077.38</v>
      </c>
      <c r="L96" s="12">
        <v>0</v>
      </c>
      <c r="M96" s="12">
        <v>3810077.38</v>
      </c>
      <c r="N96" s="13">
        <v>300</v>
      </c>
      <c r="O96" s="12">
        <v>29952397.949999999</v>
      </c>
      <c r="P96" s="13">
        <v>3041</v>
      </c>
      <c r="Q96" s="12">
        <v>227504856.16999999</v>
      </c>
      <c r="R96" s="13"/>
      <c r="S96" s="12"/>
      <c r="T96" s="13">
        <v>865</v>
      </c>
      <c r="U96" s="12">
        <v>133717785</v>
      </c>
      <c r="V96" s="13"/>
      <c r="W96" s="12"/>
    </row>
    <row r="97" spans="1:23" ht="30" customHeight="1" x14ac:dyDescent="0.25">
      <c r="A97" s="6">
        <v>78</v>
      </c>
      <c r="B97" s="14" t="s">
        <v>134</v>
      </c>
      <c r="C97" s="8">
        <v>330238</v>
      </c>
      <c r="D97" s="9" t="s">
        <v>132</v>
      </c>
      <c r="E97" s="9" t="s">
        <v>31</v>
      </c>
      <c r="F97" s="11" t="s">
        <v>133</v>
      </c>
      <c r="G97" s="12">
        <f t="shared" si="3"/>
        <v>48773943.030000001</v>
      </c>
      <c r="H97" s="13">
        <v>0</v>
      </c>
      <c r="I97" s="13">
        <v>0</v>
      </c>
      <c r="J97" s="13">
        <v>0</v>
      </c>
      <c r="K97" s="12">
        <f t="shared" si="4"/>
        <v>0</v>
      </c>
      <c r="L97" s="12">
        <v>0</v>
      </c>
      <c r="M97" s="12">
        <v>0</v>
      </c>
      <c r="N97" s="13">
        <v>650</v>
      </c>
      <c r="O97" s="12">
        <v>27714348.789999999</v>
      </c>
      <c r="P97" s="13">
        <v>330</v>
      </c>
      <c r="Q97" s="12">
        <v>21059594.239999998</v>
      </c>
      <c r="R97" s="13"/>
      <c r="S97" s="12"/>
      <c r="T97" s="13">
        <v>300</v>
      </c>
      <c r="U97" s="12">
        <v>19915800</v>
      </c>
      <c r="V97" s="13"/>
      <c r="W97" s="12"/>
    </row>
    <row r="98" spans="1:23" ht="30" customHeight="1" x14ac:dyDescent="0.25">
      <c r="A98" s="6">
        <v>79</v>
      </c>
      <c r="B98" s="14" t="s">
        <v>135</v>
      </c>
      <c r="C98" s="8"/>
      <c r="D98" s="9"/>
      <c r="E98" s="10" t="s">
        <v>31</v>
      </c>
      <c r="F98" s="11"/>
      <c r="G98" s="12">
        <f t="shared" si="3"/>
        <v>55586819.780000001</v>
      </c>
      <c r="H98" s="13">
        <v>73</v>
      </c>
      <c r="I98" s="13">
        <v>0</v>
      </c>
      <c r="J98" s="13">
        <v>588</v>
      </c>
      <c r="K98" s="12">
        <f t="shared" si="4"/>
        <v>55586819.780000001</v>
      </c>
      <c r="L98" s="12">
        <v>0</v>
      </c>
      <c r="M98" s="12">
        <v>55586819.780000001</v>
      </c>
      <c r="N98" s="13">
        <v>0</v>
      </c>
      <c r="O98" s="12">
        <v>0</v>
      </c>
      <c r="P98" s="13">
        <v>0</v>
      </c>
      <c r="Q98" s="12">
        <v>0</v>
      </c>
      <c r="R98" s="13"/>
      <c r="S98" s="12"/>
      <c r="T98" s="13">
        <v>0</v>
      </c>
      <c r="U98" s="12">
        <v>0</v>
      </c>
      <c r="V98" s="13"/>
      <c r="W98" s="12"/>
    </row>
    <row r="99" spans="1:23" ht="30" customHeight="1" x14ac:dyDescent="0.25">
      <c r="A99" s="15"/>
      <c r="B99" s="7" t="s">
        <v>136</v>
      </c>
      <c r="C99" s="8">
        <v>330055</v>
      </c>
      <c r="D99" s="9" t="s">
        <v>137</v>
      </c>
      <c r="E99" s="9" t="s">
        <v>31</v>
      </c>
      <c r="F99" s="11" t="s">
        <v>138</v>
      </c>
      <c r="G99" s="12">
        <f t="shared" si="3"/>
        <v>0</v>
      </c>
      <c r="H99" s="13">
        <v>0</v>
      </c>
      <c r="I99" s="13">
        <v>0</v>
      </c>
      <c r="J99" s="13">
        <v>0</v>
      </c>
      <c r="K99" s="12">
        <f t="shared" si="4"/>
        <v>0</v>
      </c>
      <c r="L99" s="12">
        <v>0</v>
      </c>
      <c r="M99" s="12">
        <v>0</v>
      </c>
      <c r="N99" s="13">
        <v>0</v>
      </c>
      <c r="O99" s="12">
        <v>0</v>
      </c>
      <c r="P99" s="13">
        <v>0</v>
      </c>
      <c r="Q99" s="12">
        <v>0</v>
      </c>
      <c r="R99" s="13"/>
      <c r="S99" s="12"/>
      <c r="T99" s="13">
        <v>0</v>
      </c>
      <c r="U99" s="12">
        <v>0</v>
      </c>
      <c r="V99" s="13"/>
      <c r="W99" s="12"/>
    </row>
    <row r="100" spans="1:23" ht="30" customHeight="1" x14ac:dyDescent="0.25">
      <c r="A100" s="6">
        <v>80</v>
      </c>
      <c r="B100" s="14" t="s">
        <v>139</v>
      </c>
      <c r="C100" s="8"/>
      <c r="D100" s="9"/>
      <c r="E100" s="9"/>
      <c r="F100" s="11"/>
      <c r="G100" s="12">
        <f t="shared" si="3"/>
        <v>294471867.35000002</v>
      </c>
      <c r="H100" s="13">
        <v>96822</v>
      </c>
      <c r="I100" s="13">
        <v>38766</v>
      </c>
      <c r="J100" s="13">
        <v>83296</v>
      </c>
      <c r="K100" s="12">
        <f t="shared" si="4"/>
        <v>153122152.90000001</v>
      </c>
      <c r="L100" s="12">
        <v>92864144.519999996</v>
      </c>
      <c r="M100" s="12">
        <v>60258008.380000003</v>
      </c>
      <c r="N100" s="13">
        <v>1268</v>
      </c>
      <c r="O100" s="12">
        <v>11292803.939999999</v>
      </c>
      <c r="P100" s="13">
        <v>4735</v>
      </c>
      <c r="Q100" s="12">
        <v>87280481.109999999</v>
      </c>
      <c r="R100" s="13"/>
      <c r="S100" s="12"/>
      <c r="T100" s="13">
        <v>0</v>
      </c>
      <c r="U100" s="12">
        <v>0</v>
      </c>
      <c r="V100" s="13">
        <v>14949</v>
      </c>
      <c r="W100" s="12">
        <v>42776429.399999999</v>
      </c>
    </row>
    <row r="101" spans="1:23" ht="30" customHeight="1" x14ac:dyDescent="0.25">
      <c r="A101" s="6">
        <v>81</v>
      </c>
      <c r="B101" s="14" t="s">
        <v>140</v>
      </c>
      <c r="C101" s="8">
        <v>330058</v>
      </c>
      <c r="D101" s="9" t="s">
        <v>137</v>
      </c>
      <c r="E101" s="9" t="s">
        <v>31</v>
      </c>
      <c r="F101" s="11" t="s">
        <v>138</v>
      </c>
      <c r="G101" s="12">
        <f t="shared" si="3"/>
        <v>14659143.41</v>
      </c>
      <c r="H101" s="13">
        <v>11000</v>
      </c>
      <c r="I101" s="13">
        <v>3167</v>
      </c>
      <c r="J101" s="13">
        <v>6824</v>
      </c>
      <c r="K101" s="12">
        <f t="shared" si="4"/>
        <v>14659143.41</v>
      </c>
      <c r="L101" s="12">
        <v>0</v>
      </c>
      <c r="M101" s="12">
        <v>14659143.41</v>
      </c>
      <c r="N101" s="13">
        <v>0</v>
      </c>
      <c r="O101" s="12">
        <v>0</v>
      </c>
      <c r="P101" s="13">
        <v>0</v>
      </c>
      <c r="Q101" s="12">
        <v>0</v>
      </c>
      <c r="R101" s="13"/>
      <c r="S101" s="12"/>
      <c r="T101" s="13">
        <v>0</v>
      </c>
      <c r="U101" s="12">
        <v>0</v>
      </c>
      <c r="V101" s="13"/>
      <c r="W101" s="12"/>
    </row>
    <row r="102" spans="1:23" ht="30" customHeight="1" x14ac:dyDescent="0.25">
      <c r="A102" s="15"/>
      <c r="B102" s="7" t="s">
        <v>141</v>
      </c>
      <c r="C102" s="8">
        <v>330057</v>
      </c>
      <c r="D102" s="9" t="s">
        <v>137</v>
      </c>
      <c r="E102" s="9" t="s">
        <v>31</v>
      </c>
      <c r="F102" s="11" t="s">
        <v>138</v>
      </c>
      <c r="G102" s="12">
        <f t="shared" si="3"/>
        <v>0</v>
      </c>
      <c r="H102" s="13">
        <v>0</v>
      </c>
      <c r="I102" s="13">
        <v>0</v>
      </c>
      <c r="J102" s="13">
        <v>0</v>
      </c>
      <c r="K102" s="12">
        <f t="shared" si="4"/>
        <v>0</v>
      </c>
      <c r="L102" s="12">
        <v>0</v>
      </c>
      <c r="M102" s="12">
        <v>0</v>
      </c>
      <c r="N102" s="13">
        <v>0</v>
      </c>
      <c r="O102" s="12">
        <v>0</v>
      </c>
      <c r="P102" s="13">
        <v>0</v>
      </c>
      <c r="Q102" s="12">
        <v>0</v>
      </c>
      <c r="R102" s="13"/>
      <c r="S102" s="12"/>
      <c r="T102" s="13">
        <v>0</v>
      </c>
      <c r="U102" s="12">
        <v>0</v>
      </c>
      <c r="V102" s="13"/>
      <c r="W102" s="12"/>
    </row>
    <row r="103" spans="1:23" ht="30" customHeight="1" x14ac:dyDescent="0.25">
      <c r="A103" s="6">
        <v>82</v>
      </c>
      <c r="B103" s="14" t="s">
        <v>142</v>
      </c>
      <c r="C103" s="8">
        <v>330061</v>
      </c>
      <c r="D103" s="9" t="s">
        <v>137</v>
      </c>
      <c r="E103" s="9" t="s">
        <v>31</v>
      </c>
      <c r="F103" s="11" t="s">
        <v>138</v>
      </c>
      <c r="G103" s="12">
        <f t="shared" si="3"/>
        <v>223686139.49000001</v>
      </c>
      <c r="H103" s="13">
        <v>63002</v>
      </c>
      <c r="I103" s="13">
        <v>11720</v>
      </c>
      <c r="J103" s="13">
        <v>27865</v>
      </c>
      <c r="K103" s="12">
        <f t="shared" si="4"/>
        <v>116115886.64</v>
      </c>
      <c r="L103" s="12">
        <v>63494655.840000004</v>
      </c>
      <c r="M103" s="12">
        <v>52621230.799999997</v>
      </c>
      <c r="N103" s="13">
        <v>1669</v>
      </c>
      <c r="O103" s="12">
        <v>17093724.960000001</v>
      </c>
      <c r="P103" s="13">
        <v>3352</v>
      </c>
      <c r="Q103" s="12">
        <v>57985263.689999998</v>
      </c>
      <c r="R103" s="13"/>
      <c r="S103" s="12"/>
      <c r="T103" s="13">
        <v>0</v>
      </c>
      <c r="U103" s="12">
        <v>0</v>
      </c>
      <c r="V103" s="13">
        <v>9019</v>
      </c>
      <c r="W103" s="12">
        <v>32491264.199999999</v>
      </c>
    </row>
    <row r="104" spans="1:23" ht="30" customHeight="1" x14ac:dyDescent="0.25">
      <c r="A104" s="15"/>
      <c r="B104" s="7" t="s">
        <v>143</v>
      </c>
      <c r="C104" s="8">
        <v>330251</v>
      </c>
      <c r="D104" s="9" t="s">
        <v>137</v>
      </c>
      <c r="E104" s="9" t="s">
        <v>31</v>
      </c>
      <c r="F104" s="11" t="s">
        <v>138</v>
      </c>
      <c r="G104" s="12">
        <f t="shared" si="3"/>
        <v>0</v>
      </c>
      <c r="H104" s="13">
        <v>0</v>
      </c>
      <c r="I104" s="13">
        <v>0</v>
      </c>
      <c r="J104" s="13">
        <v>0</v>
      </c>
      <c r="K104" s="12">
        <f t="shared" si="4"/>
        <v>0</v>
      </c>
      <c r="L104" s="12">
        <v>0</v>
      </c>
      <c r="M104" s="12">
        <v>0</v>
      </c>
      <c r="N104" s="13">
        <v>0</v>
      </c>
      <c r="O104" s="12">
        <v>0</v>
      </c>
      <c r="P104" s="13">
        <v>0</v>
      </c>
      <c r="Q104" s="12">
        <v>0</v>
      </c>
      <c r="R104" s="13"/>
      <c r="S104" s="12"/>
      <c r="T104" s="13">
        <v>0</v>
      </c>
      <c r="U104" s="12">
        <v>0</v>
      </c>
      <c r="V104" s="13"/>
      <c r="W104" s="12"/>
    </row>
    <row r="105" spans="1:23" ht="30" customHeight="1" x14ac:dyDescent="0.25">
      <c r="A105" s="6">
        <v>83</v>
      </c>
      <c r="B105" s="14" t="s">
        <v>144</v>
      </c>
      <c r="C105" s="8">
        <v>330248</v>
      </c>
      <c r="D105" s="9" t="s">
        <v>137</v>
      </c>
      <c r="E105" s="9" t="s">
        <v>31</v>
      </c>
      <c r="F105" s="11" t="s">
        <v>138</v>
      </c>
      <c r="G105" s="12">
        <f t="shared" si="3"/>
        <v>181410365.62</v>
      </c>
      <c r="H105" s="13">
        <v>40885</v>
      </c>
      <c r="I105" s="13">
        <v>3598</v>
      </c>
      <c r="J105" s="13">
        <v>18812</v>
      </c>
      <c r="K105" s="12">
        <f t="shared" si="4"/>
        <v>61129265.659999996</v>
      </c>
      <c r="L105" s="12">
        <v>44922487.439999998</v>
      </c>
      <c r="M105" s="12">
        <v>16206778.220000001</v>
      </c>
      <c r="N105" s="13">
        <v>1965</v>
      </c>
      <c r="O105" s="12">
        <v>83788591.989999995</v>
      </c>
      <c r="P105" s="13">
        <v>1170</v>
      </c>
      <c r="Q105" s="12">
        <v>36492507.969999999</v>
      </c>
      <c r="R105" s="13"/>
      <c r="S105" s="12"/>
      <c r="T105" s="13">
        <v>0</v>
      </c>
      <c r="U105" s="12">
        <v>0</v>
      </c>
      <c r="V105" s="13"/>
      <c r="W105" s="12"/>
    </row>
    <row r="106" spans="1:23" ht="30" customHeight="1" x14ac:dyDescent="0.25">
      <c r="A106" s="6">
        <v>84</v>
      </c>
      <c r="B106" s="14" t="s">
        <v>145</v>
      </c>
      <c r="C106" s="8">
        <v>330059</v>
      </c>
      <c r="D106" s="9" t="s">
        <v>137</v>
      </c>
      <c r="E106" s="9" t="s">
        <v>31</v>
      </c>
      <c r="F106" s="11" t="s">
        <v>138</v>
      </c>
      <c r="G106" s="12">
        <f t="shared" si="3"/>
        <v>121018664.84999999</v>
      </c>
      <c r="H106" s="13">
        <v>23385</v>
      </c>
      <c r="I106" s="13">
        <v>5058</v>
      </c>
      <c r="J106" s="13">
        <v>27400</v>
      </c>
      <c r="K106" s="12">
        <f t="shared" si="4"/>
        <v>77656867.219999999</v>
      </c>
      <c r="L106" s="12">
        <v>61047667.200000003</v>
      </c>
      <c r="M106" s="12">
        <v>16609200.02</v>
      </c>
      <c r="N106" s="13">
        <v>949</v>
      </c>
      <c r="O106" s="12">
        <v>9191322.6699999999</v>
      </c>
      <c r="P106" s="13">
        <v>1211</v>
      </c>
      <c r="Q106" s="12">
        <v>34170474.960000001</v>
      </c>
      <c r="R106" s="13"/>
      <c r="S106" s="12"/>
      <c r="T106" s="13">
        <v>0</v>
      </c>
      <c r="U106" s="12">
        <v>0</v>
      </c>
      <c r="V106" s="13"/>
      <c r="W106" s="12"/>
    </row>
    <row r="107" spans="1:23" ht="30" customHeight="1" x14ac:dyDescent="0.25">
      <c r="A107" s="6">
        <v>85</v>
      </c>
      <c r="B107" s="14" t="s">
        <v>146</v>
      </c>
      <c r="C107" s="8">
        <v>330336</v>
      </c>
      <c r="D107" s="9" t="s">
        <v>137</v>
      </c>
      <c r="E107" s="9" t="s">
        <v>31</v>
      </c>
      <c r="F107" s="11" t="s">
        <v>138</v>
      </c>
      <c r="G107" s="12">
        <f t="shared" si="3"/>
        <v>475168178.50999999</v>
      </c>
      <c r="H107" s="13">
        <v>82326</v>
      </c>
      <c r="I107" s="13">
        <v>24507</v>
      </c>
      <c r="J107" s="13">
        <v>66515</v>
      </c>
      <c r="K107" s="12">
        <f t="shared" si="4"/>
        <v>206898136.09</v>
      </c>
      <c r="L107" s="12">
        <v>133328158.92</v>
      </c>
      <c r="M107" s="12">
        <v>73569977.170000002</v>
      </c>
      <c r="N107" s="13">
        <v>2442</v>
      </c>
      <c r="O107" s="12">
        <v>31707296.789999999</v>
      </c>
      <c r="P107" s="13">
        <v>8160</v>
      </c>
      <c r="Q107" s="12">
        <v>236562745.63</v>
      </c>
      <c r="R107" s="13"/>
      <c r="S107" s="12"/>
      <c r="T107" s="13">
        <v>140</v>
      </c>
      <c r="U107" s="12">
        <v>18165160</v>
      </c>
      <c r="V107" s="13"/>
      <c r="W107" s="12"/>
    </row>
    <row r="108" spans="1:23" ht="30" customHeight="1" x14ac:dyDescent="0.25">
      <c r="A108" s="6">
        <v>86</v>
      </c>
      <c r="B108" s="14" t="s">
        <v>147</v>
      </c>
      <c r="C108" s="8">
        <v>330245</v>
      </c>
      <c r="D108" s="9" t="s">
        <v>137</v>
      </c>
      <c r="E108" s="9" t="s">
        <v>31</v>
      </c>
      <c r="F108" s="11" t="s">
        <v>138</v>
      </c>
      <c r="G108" s="12">
        <f t="shared" si="3"/>
        <v>26688329.710000001</v>
      </c>
      <c r="H108" s="13">
        <v>16000</v>
      </c>
      <c r="I108" s="13">
        <v>4964</v>
      </c>
      <c r="J108" s="13">
        <v>14500</v>
      </c>
      <c r="K108" s="12">
        <f t="shared" si="4"/>
        <v>26688329.710000001</v>
      </c>
      <c r="L108" s="12">
        <v>0</v>
      </c>
      <c r="M108" s="12">
        <v>26688329.710000001</v>
      </c>
      <c r="N108" s="13">
        <v>0</v>
      </c>
      <c r="O108" s="12">
        <v>0</v>
      </c>
      <c r="P108" s="13">
        <v>0</v>
      </c>
      <c r="Q108" s="12">
        <v>0</v>
      </c>
      <c r="R108" s="13"/>
      <c r="S108" s="12"/>
      <c r="T108" s="13">
        <v>0</v>
      </c>
      <c r="U108" s="12">
        <v>0</v>
      </c>
      <c r="V108" s="13"/>
      <c r="W108" s="12"/>
    </row>
    <row r="109" spans="1:23" ht="30" customHeight="1" x14ac:dyDescent="0.25">
      <c r="A109" s="6">
        <v>87</v>
      </c>
      <c r="B109" s="14" t="s">
        <v>148</v>
      </c>
      <c r="C109" s="8">
        <v>330113</v>
      </c>
      <c r="D109" s="9" t="s">
        <v>137</v>
      </c>
      <c r="E109" s="9" t="s">
        <v>88</v>
      </c>
      <c r="F109" s="11" t="s">
        <v>138</v>
      </c>
      <c r="G109" s="12">
        <f t="shared" si="3"/>
        <v>138544800.22</v>
      </c>
      <c r="H109" s="13">
        <v>12191</v>
      </c>
      <c r="I109" s="13">
        <v>0</v>
      </c>
      <c r="J109" s="13">
        <v>11417</v>
      </c>
      <c r="K109" s="12">
        <f t="shared" si="4"/>
        <v>20924792.09</v>
      </c>
      <c r="L109" s="12">
        <v>0</v>
      </c>
      <c r="M109" s="12">
        <v>20924792.09</v>
      </c>
      <c r="N109" s="13">
        <v>1181</v>
      </c>
      <c r="O109" s="12">
        <v>10386507.439999999</v>
      </c>
      <c r="P109" s="13">
        <v>4359</v>
      </c>
      <c r="Q109" s="12">
        <v>107233500.69</v>
      </c>
      <c r="R109" s="13"/>
      <c r="S109" s="12"/>
      <c r="T109" s="13">
        <v>0</v>
      </c>
      <c r="U109" s="12">
        <v>0</v>
      </c>
      <c r="V109" s="13"/>
      <c r="W109" s="12"/>
    </row>
    <row r="110" spans="1:23" ht="30" customHeight="1" x14ac:dyDescent="0.25">
      <c r="A110" s="6">
        <v>88</v>
      </c>
      <c r="B110" s="14" t="s">
        <v>149</v>
      </c>
      <c r="C110" s="8">
        <v>330305</v>
      </c>
      <c r="D110" s="9" t="s">
        <v>137</v>
      </c>
      <c r="E110" s="9" t="s">
        <v>64</v>
      </c>
      <c r="F110" s="11" t="s">
        <v>138</v>
      </c>
      <c r="G110" s="12">
        <f t="shared" si="3"/>
        <v>234737922.86000001</v>
      </c>
      <c r="H110" s="13">
        <v>94234</v>
      </c>
      <c r="I110" s="13">
        <v>13244</v>
      </c>
      <c r="J110" s="13">
        <v>53301</v>
      </c>
      <c r="K110" s="12">
        <f t="shared" si="4"/>
        <v>149334292.77000001</v>
      </c>
      <c r="L110" s="12">
        <v>133978577.76000001</v>
      </c>
      <c r="M110" s="12">
        <v>15355715.01</v>
      </c>
      <c r="N110" s="13">
        <v>1333</v>
      </c>
      <c r="O110" s="12">
        <v>46911739.770000003</v>
      </c>
      <c r="P110" s="13">
        <v>2561</v>
      </c>
      <c r="Q110" s="12">
        <v>38491890.32</v>
      </c>
      <c r="R110" s="13"/>
      <c r="S110" s="12"/>
      <c r="T110" s="13">
        <v>0</v>
      </c>
      <c r="U110" s="12">
        <v>0</v>
      </c>
      <c r="V110" s="13"/>
      <c r="W110" s="12"/>
    </row>
    <row r="111" spans="1:23" ht="30" customHeight="1" x14ac:dyDescent="0.25">
      <c r="A111" s="6">
        <v>89</v>
      </c>
      <c r="B111" s="14" t="s">
        <v>150</v>
      </c>
      <c r="C111" s="8">
        <v>330307</v>
      </c>
      <c r="D111" s="9" t="s">
        <v>137</v>
      </c>
      <c r="E111" s="9" t="s">
        <v>64</v>
      </c>
      <c r="F111" s="11" t="s">
        <v>138</v>
      </c>
      <c r="G111" s="12">
        <f t="shared" si="3"/>
        <v>114868677.59999999</v>
      </c>
      <c r="H111" s="13">
        <v>0</v>
      </c>
      <c r="I111" s="13">
        <v>0</v>
      </c>
      <c r="J111" s="13">
        <v>0</v>
      </c>
      <c r="K111" s="12">
        <f t="shared" si="4"/>
        <v>0</v>
      </c>
      <c r="L111" s="12">
        <v>0</v>
      </c>
      <c r="M111" s="12">
        <v>0</v>
      </c>
      <c r="N111" s="13">
        <v>0</v>
      </c>
      <c r="O111" s="12">
        <v>0</v>
      </c>
      <c r="P111" s="13">
        <v>0</v>
      </c>
      <c r="Q111" s="12">
        <v>0</v>
      </c>
      <c r="R111" s="13"/>
      <c r="S111" s="12"/>
      <c r="T111" s="13">
        <v>0</v>
      </c>
      <c r="U111" s="12">
        <v>0</v>
      </c>
      <c r="V111" s="13">
        <v>36838</v>
      </c>
      <c r="W111" s="12">
        <v>114868677.59999999</v>
      </c>
    </row>
    <row r="112" spans="1:23" ht="30" customHeight="1" x14ac:dyDescent="0.25">
      <c r="A112" s="6">
        <v>90</v>
      </c>
      <c r="B112" s="14" t="s">
        <v>151</v>
      </c>
      <c r="C112" s="8">
        <v>330338</v>
      </c>
      <c r="D112" s="9" t="s">
        <v>137</v>
      </c>
      <c r="E112" s="9" t="s">
        <v>64</v>
      </c>
      <c r="F112" s="11" t="s">
        <v>138</v>
      </c>
      <c r="G112" s="12">
        <f t="shared" si="3"/>
        <v>39701116.960000001</v>
      </c>
      <c r="H112" s="13">
        <v>14100</v>
      </c>
      <c r="I112" s="13">
        <v>0</v>
      </c>
      <c r="J112" s="13">
        <v>5240</v>
      </c>
      <c r="K112" s="12">
        <f t="shared" si="4"/>
        <v>21995605.68</v>
      </c>
      <c r="L112" s="12">
        <v>0</v>
      </c>
      <c r="M112" s="12">
        <v>21995605.68</v>
      </c>
      <c r="N112" s="13">
        <v>918</v>
      </c>
      <c r="O112" s="12">
        <v>17705511.280000001</v>
      </c>
      <c r="P112" s="13">
        <v>0</v>
      </c>
      <c r="Q112" s="12">
        <v>0</v>
      </c>
      <c r="R112" s="13"/>
      <c r="S112" s="12"/>
      <c r="T112" s="13">
        <v>0</v>
      </c>
      <c r="U112" s="12">
        <v>0</v>
      </c>
      <c r="V112" s="13"/>
      <c r="W112" s="12"/>
    </row>
    <row r="113" spans="1:23" ht="30" customHeight="1" x14ac:dyDescent="0.25">
      <c r="A113" s="6">
        <v>91</v>
      </c>
      <c r="B113" s="14" t="s">
        <v>152</v>
      </c>
      <c r="C113" s="8">
        <v>330339</v>
      </c>
      <c r="D113" s="9" t="s">
        <v>137</v>
      </c>
      <c r="E113" s="9" t="s">
        <v>64</v>
      </c>
      <c r="F113" s="11" t="s">
        <v>138</v>
      </c>
      <c r="G113" s="12">
        <f t="shared" si="3"/>
        <v>293111503.83999997</v>
      </c>
      <c r="H113" s="13">
        <v>108915</v>
      </c>
      <c r="I113" s="13">
        <v>26640</v>
      </c>
      <c r="J113" s="13">
        <v>98058</v>
      </c>
      <c r="K113" s="12">
        <f t="shared" si="4"/>
        <v>147668569.16999999</v>
      </c>
      <c r="L113" s="12">
        <v>99864625.799999997</v>
      </c>
      <c r="M113" s="12">
        <v>47803943.369999997</v>
      </c>
      <c r="N113" s="13">
        <v>2909</v>
      </c>
      <c r="O113" s="12">
        <v>31696261.710000001</v>
      </c>
      <c r="P113" s="13">
        <v>5756</v>
      </c>
      <c r="Q113" s="12">
        <v>113746672.95999999</v>
      </c>
      <c r="R113" s="13">
        <v>1613</v>
      </c>
      <c r="S113" s="12">
        <v>49419293.109999999</v>
      </c>
      <c r="T113" s="13">
        <v>90</v>
      </c>
      <c r="U113" s="12">
        <v>13367290</v>
      </c>
      <c r="V113" s="13"/>
      <c r="W113" s="12"/>
    </row>
    <row r="114" spans="1:23" ht="30" customHeight="1" x14ac:dyDescent="0.25">
      <c r="A114" s="6">
        <v>92</v>
      </c>
      <c r="B114" s="14" t="s">
        <v>153</v>
      </c>
      <c r="C114" s="8">
        <v>330400</v>
      </c>
      <c r="D114" s="9" t="s">
        <v>137</v>
      </c>
      <c r="E114" s="9" t="s">
        <v>64</v>
      </c>
      <c r="F114" s="11" t="s">
        <v>138</v>
      </c>
      <c r="G114" s="12">
        <f t="shared" si="3"/>
        <v>6630077.0899999999</v>
      </c>
      <c r="H114" s="13">
        <v>2816</v>
      </c>
      <c r="I114" s="13">
        <v>0</v>
      </c>
      <c r="J114" s="13">
        <v>5217</v>
      </c>
      <c r="K114" s="12">
        <f t="shared" si="4"/>
        <v>5910917.8499999996</v>
      </c>
      <c r="L114" s="12">
        <v>0</v>
      </c>
      <c r="M114" s="12">
        <v>5910917.8499999996</v>
      </c>
      <c r="N114" s="13">
        <v>76</v>
      </c>
      <c r="O114" s="12">
        <v>719159.24</v>
      </c>
      <c r="P114" s="13">
        <v>0</v>
      </c>
      <c r="Q114" s="12">
        <v>0</v>
      </c>
      <c r="R114" s="13"/>
      <c r="S114" s="12"/>
      <c r="T114" s="13">
        <v>0</v>
      </c>
      <c r="U114" s="12">
        <v>0</v>
      </c>
      <c r="V114" s="13"/>
      <c r="W114" s="12"/>
    </row>
    <row r="115" spans="1:23" ht="30" customHeight="1" x14ac:dyDescent="0.25">
      <c r="A115" s="6">
        <v>93</v>
      </c>
      <c r="B115" s="14" t="s">
        <v>154</v>
      </c>
      <c r="C115" s="8">
        <v>330405</v>
      </c>
      <c r="D115" s="9" t="s">
        <v>137</v>
      </c>
      <c r="E115" s="9" t="s">
        <v>64</v>
      </c>
      <c r="F115" s="11" t="s">
        <v>138</v>
      </c>
      <c r="G115" s="12">
        <f t="shared" si="3"/>
        <v>607139.93000000005</v>
      </c>
      <c r="H115" s="13">
        <v>148</v>
      </c>
      <c r="I115" s="13">
        <v>103</v>
      </c>
      <c r="J115" s="13">
        <v>445</v>
      </c>
      <c r="K115" s="12">
        <f t="shared" si="4"/>
        <v>607139.93000000005</v>
      </c>
      <c r="L115" s="12">
        <v>0</v>
      </c>
      <c r="M115" s="12">
        <v>607139.93000000005</v>
      </c>
      <c r="N115" s="13">
        <v>0</v>
      </c>
      <c r="O115" s="12">
        <v>0</v>
      </c>
      <c r="P115" s="13">
        <v>0</v>
      </c>
      <c r="Q115" s="12">
        <v>0</v>
      </c>
      <c r="R115" s="13"/>
      <c r="S115" s="12"/>
      <c r="T115" s="13">
        <v>0</v>
      </c>
      <c r="U115" s="12">
        <v>0</v>
      </c>
      <c r="V115" s="13"/>
      <c r="W115" s="12"/>
    </row>
    <row r="116" spans="1:23" ht="30" customHeight="1" x14ac:dyDescent="0.25">
      <c r="A116" s="6">
        <v>94</v>
      </c>
      <c r="B116" s="14" t="s">
        <v>155</v>
      </c>
      <c r="C116" s="8"/>
      <c r="D116" s="9"/>
      <c r="E116" s="9"/>
      <c r="F116" s="11"/>
      <c r="G116" s="12">
        <f t="shared" si="3"/>
        <v>18486528.719999999</v>
      </c>
      <c r="H116" s="13">
        <v>0</v>
      </c>
      <c r="I116" s="13">
        <v>0</v>
      </c>
      <c r="J116" s="13">
        <v>0</v>
      </c>
      <c r="K116" s="12">
        <f t="shared" si="4"/>
        <v>0</v>
      </c>
      <c r="L116" s="12">
        <v>0</v>
      </c>
      <c r="M116" s="12">
        <v>0</v>
      </c>
      <c r="N116" s="13">
        <v>250</v>
      </c>
      <c r="O116" s="12">
        <v>10520208.720000001</v>
      </c>
      <c r="P116" s="13">
        <v>130</v>
      </c>
      <c r="Q116" s="12">
        <v>7966320</v>
      </c>
      <c r="R116" s="13"/>
      <c r="S116" s="12"/>
      <c r="T116" s="13">
        <v>120</v>
      </c>
      <c r="U116" s="12">
        <v>7966320</v>
      </c>
      <c r="V116" s="13"/>
      <c r="W116" s="12"/>
    </row>
    <row r="117" spans="1:23" ht="30" customHeight="1" x14ac:dyDescent="0.25">
      <c r="A117" s="6">
        <v>95</v>
      </c>
      <c r="B117" s="14" t="s">
        <v>156</v>
      </c>
      <c r="C117" s="8">
        <v>330071</v>
      </c>
      <c r="D117" s="9" t="s">
        <v>157</v>
      </c>
      <c r="E117" s="9" t="s">
        <v>31</v>
      </c>
      <c r="F117" s="11" t="s">
        <v>158</v>
      </c>
      <c r="G117" s="12">
        <f t="shared" si="3"/>
        <v>10026935.09</v>
      </c>
      <c r="H117" s="13">
        <v>0</v>
      </c>
      <c r="I117" s="13">
        <v>0</v>
      </c>
      <c r="J117" s="13">
        <v>0</v>
      </c>
      <c r="K117" s="12">
        <f t="shared" si="4"/>
        <v>9409081.5600000005</v>
      </c>
      <c r="L117" s="12">
        <v>0</v>
      </c>
      <c r="M117" s="12">
        <v>9409081.5600000005</v>
      </c>
      <c r="N117" s="13">
        <v>30</v>
      </c>
      <c r="O117" s="12">
        <v>617853.53</v>
      </c>
      <c r="P117" s="13">
        <v>0</v>
      </c>
      <c r="Q117" s="12">
        <v>0</v>
      </c>
      <c r="R117" s="13"/>
      <c r="S117" s="12"/>
      <c r="T117" s="13">
        <v>0</v>
      </c>
      <c r="U117" s="12">
        <v>0</v>
      </c>
      <c r="V117" s="13"/>
      <c r="W117" s="12"/>
    </row>
    <row r="118" spans="1:23" ht="30" customHeight="1" x14ac:dyDescent="0.25">
      <c r="A118" s="6">
        <v>96</v>
      </c>
      <c r="B118" s="14" t="s">
        <v>159</v>
      </c>
      <c r="C118" s="8">
        <v>330359</v>
      </c>
      <c r="D118" s="9" t="s">
        <v>157</v>
      </c>
      <c r="E118" s="9" t="s">
        <v>64</v>
      </c>
      <c r="F118" s="11" t="s">
        <v>158</v>
      </c>
      <c r="G118" s="12">
        <f t="shared" si="3"/>
        <v>1030264</v>
      </c>
      <c r="H118" s="13">
        <v>1050</v>
      </c>
      <c r="I118" s="13">
        <v>0</v>
      </c>
      <c r="J118" s="13">
        <v>500</v>
      </c>
      <c r="K118" s="12">
        <f t="shared" si="4"/>
        <v>1030264</v>
      </c>
      <c r="L118" s="12">
        <v>0</v>
      </c>
      <c r="M118" s="12">
        <v>1030264</v>
      </c>
      <c r="N118" s="13">
        <v>0</v>
      </c>
      <c r="O118" s="12">
        <v>0</v>
      </c>
      <c r="P118" s="13">
        <v>0</v>
      </c>
      <c r="Q118" s="12">
        <v>0</v>
      </c>
      <c r="R118" s="13"/>
      <c r="S118" s="12"/>
      <c r="T118" s="13">
        <v>0</v>
      </c>
      <c r="U118" s="12">
        <v>0</v>
      </c>
      <c r="V118" s="13"/>
      <c r="W118" s="12"/>
    </row>
    <row r="119" spans="1:23" ht="30" customHeight="1" x14ac:dyDescent="0.25">
      <c r="A119" s="15"/>
      <c r="B119" s="7" t="s">
        <v>160</v>
      </c>
      <c r="C119" s="8">
        <v>330360</v>
      </c>
      <c r="D119" s="9" t="s">
        <v>157</v>
      </c>
      <c r="E119" s="9" t="s">
        <v>64</v>
      </c>
      <c r="F119" s="11" t="s">
        <v>158</v>
      </c>
      <c r="G119" s="12">
        <f t="shared" si="3"/>
        <v>0</v>
      </c>
      <c r="H119" s="13">
        <v>0</v>
      </c>
      <c r="I119" s="13">
        <v>0</v>
      </c>
      <c r="J119" s="13">
        <v>0</v>
      </c>
      <c r="K119" s="12">
        <f t="shared" si="4"/>
        <v>0</v>
      </c>
      <c r="L119" s="12">
        <v>0</v>
      </c>
      <c r="M119" s="12">
        <v>0</v>
      </c>
      <c r="N119" s="13">
        <v>0</v>
      </c>
      <c r="O119" s="12">
        <v>0</v>
      </c>
      <c r="P119" s="13">
        <v>0</v>
      </c>
      <c r="Q119" s="12">
        <v>0</v>
      </c>
      <c r="R119" s="13"/>
      <c r="S119" s="12"/>
      <c r="T119" s="13">
        <v>0</v>
      </c>
      <c r="U119" s="12">
        <v>0</v>
      </c>
      <c r="V119" s="13"/>
      <c r="W119" s="12"/>
    </row>
    <row r="120" spans="1:23" ht="30" customHeight="1" x14ac:dyDescent="0.25">
      <c r="A120" s="6">
        <v>97</v>
      </c>
      <c r="B120" s="14" t="s">
        <v>161</v>
      </c>
      <c r="C120" s="8">
        <v>330415</v>
      </c>
      <c r="D120" s="9" t="s">
        <v>157</v>
      </c>
      <c r="E120" s="9" t="s">
        <v>64</v>
      </c>
      <c r="F120" s="11" t="s">
        <v>158</v>
      </c>
      <c r="G120" s="12">
        <f t="shared" si="3"/>
        <v>321470405.67000002</v>
      </c>
      <c r="H120" s="13">
        <v>113083</v>
      </c>
      <c r="I120" s="13">
        <v>14115</v>
      </c>
      <c r="J120" s="13">
        <v>45958</v>
      </c>
      <c r="K120" s="12">
        <f t="shared" si="4"/>
        <v>125239977.34</v>
      </c>
      <c r="L120" s="12">
        <v>49367012.640000001</v>
      </c>
      <c r="M120" s="12">
        <v>75872964.700000003</v>
      </c>
      <c r="N120" s="13">
        <v>1446</v>
      </c>
      <c r="O120" s="12">
        <v>13360999.050000001</v>
      </c>
      <c r="P120" s="13">
        <v>4442</v>
      </c>
      <c r="Q120" s="12">
        <v>123449240.23999999</v>
      </c>
      <c r="R120" s="13"/>
      <c r="S120" s="12"/>
      <c r="T120" s="13">
        <v>0</v>
      </c>
      <c r="U120" s="12">
        <v>0</v>
      </c>
      <c r="V120" s="13">
        <v>13909</v>
      </c>
      <c r="W120" s="12">
        <v>59420189.039999999</v>
      </c>
    </row>
    <row r="121" spans="1:23" ht="30" customHeight="1" x14ac:dyDescent="0.25">
      <c r="A121" s="6">
        <v>98</v>
      </c>
      <c r="B121" s="14" t="s">
        <v>162</v>
      </c>
      <c r="C121" s="8">
        <v>330409</v>
      </c>
      <c r="D121" s="9" t="s">
        <v>157</v>
      </c>
      <c r="E121" s="9" t="s">
        <v>64</v>
      </c>
      <c r="F121" s="11" t="s">
        <v>158</v>
      </c>
      <c r="G121" s="12">
        <f t="shared" si="3"/>
        <v>39286465.409999996</v>
      </c>
      <c r="H121" s="13">
        <v>875</v>
      </c>
      <c r="I121" s="13">
        <v>5457</v>
      </c>
      <c r="J121" s="13">
        <v>16010</v>
      </c>
      <c r="K121" s="12">
        <f t="shared" si="4"/>
        <v>20222066.010000002</v>
      </c>
      <c r="L121" s="12">
        <v>0</v>
      </c>
      <c r="M121" s="12">
        <v>20222066.010000002</v>
      </c>
      <c r="N121" s="13">
        <v>1370</v>
      </c>
      <c r="O121" s="12">
        <v>19064399.399999999</v>
      </c>
      <c r="P121" s="13">
        <v>0</v>
      </c>
      <c r="Q121" s="12">
        <v>0</v>
      </c>
      <c r="R121" s="13"/>
      <c r="S121" s="12"/>
      <c r="T121" s="13">
        <v>0</v>
      </c>
      <c r="U121" s="12">
        <v>0</v>
      </c>
      <c r="V121" s="13"/>
      <c r="W121" s="12"/>
    </row>
    <row r="122" spans="1:23" ht="30" customHeight="1" x14ac:dyDescent="0.25">
      <c r="A122" s="6">
        <v>99</v>
      </c>
      <c r="B122" s="14" t="s">
        <v>163</v>
      </c>
      <c r="C122" s="8">
        <v>330420</v>
      </c>
      <c r="D122" s="9" t="s">
        <v>157</v>
      </c>
      <c r="E122" s="9" t="s">
        <v>64</v>
      </c>
      <c r="F122" s="11" t="s">
        <v>158</v>
      </c>
      <c r="G122" s="12">
        <f t="shared" si="3"/>
        <v>36516917.299999997</v>
      </c>
      <c r="H122" s="13">
        <v>0</v>
      </c>
      <c r="I122" s="13">
        <v>0</v>
      </c>
      <c r="J122" s="13">
        <v>23600</v>
      </c>
      <c r="K122" s="12">
        <f t="shared" si="4"/>
        <v>26515518.16</v>
      </c>
      <c r="L122" s="12">
        <v>0</v>
      </c>
      <c r="M122" s="12">
        <v>26515518.16</v>
      </c>
      <c r="N122" s="13">
        <v>475</v>
      </c>
      <c r="O122" s="12">
        <v>4441865.9000000004</v>
      </c>
      <c r="P122" s="13">
        <v>401</v>
      </c>
      <c r="Q122" s="12">
        <v>5559533.2400000002</v>
      </c>
      <c r="R122" s="13"/>
      <c r="S122" s="12"/>
      <c r="T122" s="13">
        <v>0</v>
      </c>
      <c r="U122" s="12">
        <v>0</v>
      </c>
      <c r="V122" s="13"/>
      <c r="W122" s="12"/>
    </row>
    <row r="123" spans="1:23" ht="30" customHeight="1" x14ac:dyDescent="0.25">
      <c r="A123" s="6">
        <v>100</v>
      </c>
      <c r="B123" s="14" t="s">
        <v>164</v>
      </c>
      <c r="C123" s="8"/>
      <c r="D123" s="9"/>
      <c r="E123" s="10" t="s">
        <v>31</v>
      </c>
      <c r="F123" s="11"/>
      <c r="G123" s="12">
        <f t="shared" si="3"/>
        <v>7838880.6399999997</v>
      </c>
      <c r="H123" s="13">
        <v>0</v>
      </c>
      <c r="I123" s="13">
        <v>0</v>
      </c>
      <c r="J123" s="13">
        <v>7904</v>
      </c>
      <c r="K123" s="12">
        <f t="shared" si="4"/>
        <v>7838880.6399999997</v>
      </c>
      <c r="L123" s="12">
        <v>0</v>
      </c>
      <c r="M123" s="12">
        <v>7838880.6399999997</v>
      </c>
      <c r="N123" s="13">
        <v>0</v>
      </c>
      <c r="O123" s="12">
        <v>0</v>
      </c>
      <c r="P123" s="13">
        <v>0</v>
      </c>
      <c r="Q123" s="12">
        <v>0</v>
      </c>
      <c r="R123" s="13"/>
      <c r="S123" s="12"/>
      <c r="T123" s="13">
        <v>0</v>
      </c>
      <c r="U123" s="12">
        <v>0</v>
      </c>
      <c r="V123" s="13"/>
      <c r="W123" s="12"/>
    </row>
    <row r="124" spans="1:23" ht="30" customHeight="1" x14ac:dyDescent="0.25">
      <c r="A124" s="6">
        <v>101</v>
      </c>
      <c r="B124" s="14" t="s">
        <v>165</v>
      </c>
      <c r="C124" s="8">
        <v>330074</v>
      </c>
      <c r="D124" s="9" t="s">
        <v>137</v>
      </c>
      <c r="E124" s="9" t="s">
        <v>31</v>
      </c>
      <c r="F124" s="11" t="s">
        <v>138</v>
      </c>
      <c r="G124" s="12">
        <f t="shared" si="3"/>
        <v>3378226.59</v>
      </c>
      <c r="H124" s="13">
        <v>15</v>
      </c>
      <c r="I124" s="13">
        <v>0</v>
      </c>
      <c r="J124" s="13">
        <v>2357</v>
      </c>
      <c r="K124" s="12">
        <f t="shared" si="4"/>
        <v>3084328.7</v>
      </c>
      <c r="L124" s="12">
        <v>0</v>
      </c>
      <c r="M124" s="12">
        <v>3084328.7</v>
      </c>
      <c r="N124" s="13">
        <v>30</v>
      </c>
      <c r="O124" s="12">
        <v>293897.89</v>
      </c>
      <c r="P124" s="13">
        <v>0</v>
      </c>
      <c r="Q124" s="12">
        <v>0</v>
      </c>
      <c r="R124" s="13"/>
      <c r="S124" s="12"/>
      <c r="T124" s="13">
        <v>0</v>
      </c>
      <c r="U124" s="12">
        <v>0</v>
      </c>
      <c r="V124" s="13"/>
      <c r="W124" s="12"/>
    </row>
    <row r="125" spans="1:23" ht="30" customHeight="1" x14ac:dyDescent="0.25">
      <c r="A125" s="6">
        <v>102</v>
      </c>
      <c r="B125" s="14" t="s">
        <v>166</v>
      </c>
      <c r="C125" s="8"/>
      <c r="D125" s="9"/>
      <c r="E125" s="10" t="s">
        <v>31</v>
      </c>
      <c r="F125" s="11"/>
      <c r="G125" s="12">
        <f t="shared" si="3"/>
        <v>11048445.65</v>
      </c>
      <c r="H125" s="13">
        <v>0</v>
      </c>
      <c r="I125" s="13">
        <v>0</v>
      </c>
      <c r="J125" s="13">
        <v>0</v>
      </c>
      <c r="K125" s="12">
        <f t="shared" si="4"/>
        <v>0</v>
      </c>
      <c r="L125" s="12">
        <v>0</v>
      </c>
      <c r="M125" s="12">
        <v>0</v>
      </c>
      <c r="N125" s="13">
        <v>100</v>
      </c>
      <c r="O125" s="12">
        <v>11048445.65</v>
      </c>
      <c r="P125" s="13">
        <v>0</v>
      </c>
      <c r="Q125" s="12">
        <v>0</v>
      </c>
      <c r="R125" s="13"/>
      <c r="S125" s="12"/>
      <c r="T125" s="13">
        <v>0</v>
      </c>
      <c r="U125" s="12">
        <v>0</v>
      </c>
      <c r="V125" s="13"/>
      <c r="W125" s="12"/>
    </row>
    <row r="126" spans="1:23" ht="45" x14ac:dyDescent="0.25">
      <c r="A126" s="6">
        <v>103</v>
      </c>
      <c r="B126" s="14" t="s">
        <v>167</v>
      </c>
      <c r="C126" s="8">
        <v>330075</v>
      </c>
      <c r="D126" s="9" t="s">
        <v>157</v>
      </c>
      <c r="E126" s="9" t="s">
        <v>31</v>
      </c>
      <c r="F126" s="11" t="s">
        <v>158</v>
      </c>
      <c r="G126" s="12">
        <f t="shared" si="3"/>
        <v>2091441.96</v>
      </c>
      <c r="H126" s="13">
        <v>0</v>
      </c>
      <c r="I126" s="13">
        <v>0</v>
      </c>
      <c r="J126" s="13">
        <v>0</v>
      </c>
      <c r="K126" s="12">
        <f t="shared" si="4"/>
        <v>0</v>
      </c>
      <c r="L126" s="12">
        <v>0</v>
      </c>
      <c r="M126" s="12">
        <v>0</v>
      </c>
      <c r="N126" s="13">
        <v>0</v>
      </c>
      <c r="O126" s="12">
        <v>0</v>
      </c>
      <c r="P126" s="13">
        <v>250</v>
      </c>
      <c r="Q126" s="12">
        <v>2091441.96</v>
      </c>
      <c r="R126" s="13">
        <v>250</v>
      </c>
      <c r="S126" s="12">
        <v>3239795.61</v>
      </c>
      <c r="T126" s="13">
        <v>0</v>
      </c>
      <c r="U126" s="12">
        <v>0</v>
      </c>
      <c r="V126" s="13"/>
      <c r="W126" s="12"/>
    </row>
    <row r="127" spans="1:23" ht="30" customHeight="1" x14ac:dyDescent="0.25">
      <c r="A127" s="15"/>
      <c r="B127" s="7" t="s">
        <v>168</v>
      </c>
      <c r="C127" s="8"/>
      <c r="D127" s="9"/>
      <c r="E127" s="10" t="s">
        <v>31</v>
      </c>
      <c r="F127" s="11"/>
      <c r="G127" s="12">
        <f t="shared" si="3"/>
        <v>0</v>
      </c>
      <c r="H127" s="13">
        <v>0</v>
      </c>
      <c r="I127" s="13">
        <v>0</v>
      </c>
      <c r="J127" s="13">
        <v>0</v>
      </c>
      <c r="K127" s="12">
        <f t="shared" si="4"/>
        <v>0</v>
      </c>
      <c r="L127" s="12">
        <v>0</v>
      </c>
      <c r="M127" s="12">
        <v>0</v>
      </c>
      <c r="N127" s="13">
        <v>0</v>
      </c>
      <c r="O127" s="12">
        <v>0</v>
      </c>
      <c r="P127" s="13">
        <v>0</v>
      </c>
      <c r="Q127" s="12">
        <v>0</v>
      </c>
      <c r="R127" s="13"/>
      <c r="S127" s="12"/>
      <c r="T127" s="13">
        <v>0</v>
      </c>
      <c r="U127" s="12">
        <v>0</v>
      </c>
      <c r="V127" s="13"/>
      <c r="W127" s="12"/>
    </row>
    <row r="128" spans="1:23" ht="30" customHeight="1" x14ac:dyDescent="0.25">
      <c r="A128" s="6">
        <v>104</v>
      </c>
      <c r="B128" s="14" t="s">
        <v>169</v>
      </c>
      <c r="C128" s="8">
        <v>330079</v>
      </c>
      <c r="D128" s="9" t="s">
        <v>101</v>
      </c>
      <c r="E128" s="9" t="s">
        <v>31</v>
      </c>
      <c r="F128" s="11" t="s">
        <v>102</v>
      </c>
      <c r="G128" s="12">
        <f t="shared" si="3"/>
        <v>166246368.00999999</v>
      </c>
      <c r="H128" s="13">
        <v>43696</v>
      </c>
      <c r="I128" s="13">
        <v>2511</v>
      </c>
      <c r="J128" s="13">
        <v>18579</v>
      </c>
      <c r="K128" s="12">
        <f t="shared" si="4"/>
        <v>109494725.38</v>
      </c>
      <c r="L128" s="12">
        <v>90835591.200000003</v>
      </c>
      <c r="M128" s="12">
        <v>18659134.18</v>
      </c>
      <c r="N128" s="13">
        <v>559</v>
      </c>
      <c r="O128" s="12">
        <v>5102913.5199999996</v>
      </c>
      <c r="P128" s="13">
        <v>1711</v>
      </c>
      <c r="Q128" s="12">
        <v>26929406.629999999</v>
      </c>
      <c r="R128" s="13"/>
      <c r="S128" s="12"/>
      <c r="T128" s="13">
        <v>0</v>
      </c>
      <c r="U128" s="12">
        <v>0</v>
      </c>
      <c r="V128" s="13">
        <v>4867</v>
      </c>
      <c r="W128" s="12">
        <v>24719322.48</v>
      </c>
    </row>
    <row r="129" spans="1:23" ht="30" customHeight="1" x14ac:dyDescent="0.25">
      <c r="A129" s="15"/>
      <c r="B129" s="7" t="s">
        <v>170</v>
      </c>
      <c r="C129" s="8"/>
      <c r="D129" s="9"/>
      <c r="E129" s="10" t="s">
        <v>31</v>
      </c>
      <c r="F129" s="11"/>
      <c r="G129" s="12">
        <f t="shared" si="3"/>
        <v>0</v>
      </c>
      <c r="H129" s="13">
        <v>0</v>
      </c>
      <c r="I129" s="13">
        <v>0</v>
      </c>
      <c r="J129" s="13">
        <v>0</v>
      </c>
      <c r="K129" s="12">
        <f t="shared" si="4"/>
        <v>0</v>
      </c>
      <c r="L129" s="12">
        <v>0</v>
      </c>
      <c r="M129" s="12">
        <v>0</v>
      </c>
      <c r="N129" s="13">
        <v>0</v>
      </c>
      <c r="O129" s="12">
        <v>0</v>
      </c>
      <c r="P129" s="13">
        <v>0</v>
      </c>
      <c r="Q129" s="12">
        <v>0</v>
      </c>
      <c r="R129" s="13"/>
      <c r="S129" s="12"/>
      <c r="T129" s="13">
        <v>0</v>
      </c>
      <c r="U129" s="12">
        <v>0</v>
      </c>
      <c r="V129" s="13"/>
      <c r="W129" s="12"/>
    </row>
    <row r="130" spans="1:23" ht="30" customHeight="1" x14ac:dyDescent="0.25">
      <c r="A130" s="6">
        <v>105</v>
      </c>
      <c r="B130" s="14" t="s">
        <v>171</v>
      </c>
      <c r="C130" s="8">
        <v>330091</v>
      </c>
      <c r="D130" s="9" t="s">
        <v>33</v>
      </c>
      <c r="E130" s="9" t="s">
        <v>31</v>
      </c>
      <c r="F130" s="11" t="s">
        <v>34</v>
      </c>
      <c r="G130" s="12">
        <f t="shared" si="3"/>
        <v>299264168.52999997</v>
      </c>
      <c r="H130" s="13">
        <v>119169</v>
      </c>
      <c r="I130" s="13">
        <v>19173</v>
      </c>
      <c r="J130" s="13">
        <v>59838</v>
      </c>
      <c r="K130" s="12">
        <f t="shared" si="4"/>
        <v>148883535.36000001</v>
      </c>
      <c r="L130" s="12">
        <v>100422956.40000001</v>
      </c>
      <c r="M130" s="12">
        <v>48460578.960000001</v>
      </c>
      <c r="N130" s="13">
        <v>2328</v>
      </c>
      <c r="O130" s="12">
        <v>24361463.649999999</v>
      </c>
      <c r="P130" s="13">
        <v>3932</v>
      </c>
      <c r="Q130" s="12">
        <v>71921214.959999993</v>
      </c>
      <c r="R130" s="13"/>
      <c r="S130" s="12"/>
      <c r="T130" s="13">
        <v>0</v>
      </c>
      <c r="U130" s="12">
        <v>0</v>
      </c>
      <c r="V130" s="13">
        <v>16027</v>
      </c>
      <c r="W130" s="12">
        <v>54097954.560000002</v>
      </c>
    </row>
    <row r="131" spans="1:23" ht="30" customHeight="1" x14ac:dyDescent="0.25">
      <c r="A131" s="15"/>
      <c r="B131" s="7" t="s">
        <v>172</v>
      </c>
      <c r="C131" s="8"/>
      <c r="D131" s="9"/>
      <c r="E131" s="10" t="s">
        <v>31</v>
      </c>
      <c r="F131" s="11"/>
      <c r="G131" s="12">
        <f t="shared" si="3"/>
        <v>0</v>
      </c>
      <c r="H131" s="13">
        <v>0</v>
      </c>
      <c r="I131" s="13">
        <v>0</v>
      </c>
      <c r="J131" s="13">
        <v>0</v>
      </c>
      <c r="K131" s="12">
        <f t="shared" si="4"/>
        <v>0</v>
      </c>
      <c r="L131" s="12">
        <v>0</v>
      </c>
      <c r="M131" s="12">
        <v>0</v>
      </c>
      <c r="N131" s="13">
        <v>0</v>
      </c>
      <c r="O131" s="12">
        <v>0</v>
      </c>
      <c r="P131" s="13">
        <v>0</v>
      </c>
      <c r="Q131" s="12">
        <v>0</v>
      </c>
      <c r="R131" s="13"/>
      <c r="S131" s="12"/>
      <c r="T131" s="13">
        <v>0</v>
      </c>
      <c r="U131" s="12">
        <v>0</v>
      </c>
      <c r="V131" s="13"/>
      <c r="W131" s="12"/>
    </row>
    <row r="132" spans="1:23" ht="30" customHeight="1" x14ac:dyDescent="0.25">
      <c r="A132" s="6">
        <v>106</v>
      </c>
      <c r="B132" s="14" t="s">
        <v>173</v>
      </c>
      <c r="C132" s="8">
        <v>330093</v>
      </c>
      <c r="D132" s="9" t="s">
        <v>132</v>
      </c>
      <c r="E132" s="9" t="s">
        <v>31</v>
      </c>
      <c r="F132" s="11" t="s">
        <v>133</v>
      </c>
      <c r="G132" s="12">
        <f t="shared" si="3"/>
        <v>153234827.94999999</v>
      </c>
      <c r="H132" s="13">
        <v>53831</v>
      </c>
      <c r="I132" s="13">
        <v>17353</v>
      </c>
      <c r="J132" s="13">
        <v>52919</v>
      </c>
      <c r="K132" s="12">
        <f t="shared" si="4"/>
        <v>79590325.849999994</v>
      </c>
      <c r="L132" s="12">
        <v>36475945.200000003</v>
      </c>
      <c r="M132" s="12">
        <v>43114380.649999999</v>
      </c>
      <c r="N132" s="13">
        <v>1627</v>
      </c>
      <c r="O132" s="12">
        <v>15757936.76</v>
      </c>
      <c r="P132" s="13">
        <v>1932</v>
      </c>
      <c r="Q132" s="12">
        <v>42461234.460000001</v>
      </c>
      <c r="R132" s="13"/>
      <c r="S132" s="12"/>
      <c r="T132" s="13">
        <v>0</v>
      </c>
      <c r="U132" s="12">
        <v>0</v>
      </c>
      <c r="V132" s="13">
        <v>10485</v>
      </c>
      <c r="W132" s="12">
        <v>15425330.880000001</v>
      </c>
    </row>
    <row r="133" spans="1:23" ht="30" customHeight="1" x14ac:dyDescent="0.25">
      <c r="A133" s="15"/>
      <c r="B133" s="7" t="s">
        <v>174</v>
      </c>
      <c r="C133" s="8"/>
      <c r="D133" s="9"/>
      <c r="E133" s="10" t="s">
        <v>62</v>
      </c>
      <c r="F133" s="11"/>
      <c r="G133" s="12">
        <f t="shared" si="3"/>
        <v>0</v>
      </c>
      <c r="H133" s="13">
        <v>0</v>
      </c>
      <c r="I133" s="13">
        <v>0</v>
      </c>
      <c r="J133" s="13">
        <v>0</v>
      </c>
      <c r="K133" s="12">
        <f t="shared" si="4"/>
        <v>0</v>
      </c>
      <c r="L133" s="12">
        <v>0</v>
      </c>
      <c r="M133" s="12">
        <v>0</v>
      </c>
      <c r="N133" s="13">
        <v>0</v>
      </c>
      <c r="O133" s="12">
        <v>0</v>
      </c>
      <c r="P133" s="13">
        <v>0</v>
      </c>
      <c r="Q133" s="12">
        <v>0</v>
      </c>
      <c r="R133" s="13"/>
      <c r="S133" s="12"/>
      <c r="T133" s="13">
        <v>0</v>
      </c>
      <c r="U133" s="12">
        <v>0</v>
      </c>
      <c r="V133" s="13"/>
      <c r="W133" s="12"/>
    </row>
    <row r="134" spans="1:23" ht="30" customHeight="1" x14ac:dyDescent="0.25">
      <c r="A134" s="6">
        <v>107</v>
      </c>
      <c r="B134" s="14" t="s">
        <v>175</v>
      </c>
      <c r="C134" s="8">
        <v>330353</v>
      </c>
      <c r="D134" s="9" t="s">
        <v>92</v>
      </c>
      <c r="E134" s="9" t="s">
        <v>62</v>
      </c>
      <c r="F134" s="11" t="s">
        <v>93</v>
      </c>
      <c r="G134" s="12">
        <f t="shared" si="3"/>
        <v>207440993.63</v>
      </c>
      <c r="H134" s="13">
        <v>74908</v>
      </c>
      <c r="I134" s="13">
        <v>7231</v>
      </c>
      <c r="J134" s="13">
        <v>42656</v>
      </c>
      <c r="K134" s="12">
        <f t="shared" si="4"/>
        <v>127067673.12</v>
      </c>
      <c r="L134" s="12">
        <v>81371339.280000001</v>
      </c>
      <c r="M134" s="12">
        <v>45696333.840000004</v>
      </c>
      <c r="N134" s="13">
        <v>1457</v>
      </c>
      <c r="O134" s="12">
        <v>13624839.199999999</v>
      </c>
      <c r="P134" s="13">
        <v>1862</v>
      </c>
      <c r="Q134" s="12">
        <v>32210191.23</v>
      </c>
      <c r="R134" s="13"/>
      <c r="S134" s="12"/>
      <c r="T134" s="13">
        <v>0</v>
      </c>
      <c r="U134" s="12">
        <v>0</v>
      </c>
      <c r="V134" s="13">
        <v>7435</v>
      </c>
      <c r="W134" s="12">
        <v>34538290.079999998</v>
      </c>
    </row>
    <row r="135" spans="1:23" ht="30" customHeight="1" x14ac:dyDescent="0.25">
      <c r="A135" s="15"/>
      <c r="B135" s="7" t="s">
        <v>176</v>
      </c>
      <c r="C135" s="8"/>
      <c r="D135" s="9"/>
      <c r="E135" s="10" t="s">
        <v>62</v>
      </c>
      <c r="F135" s="11"/>
      <c r="G135" s="12">
        <f t="shared" si="3"/>
        <v>0</v>
      </c>
      <c r="H135" s="13">
        <v>0</v>
      </c>
      <c r="I135" s="13">
        <v>0</v>
      </c>
      <c r="J135" s="13">
        <v>0</v>
      </c>
      <c r="K135" s="12">
        <f t="shared" si="4"/>
        <v>0</v>
      </c>
      <c r="L135" s="12">
        <v>0</v>
      </c>
      <c r="M135" s="12">
        <v>0</v>
      </c>
      <c r="N135" s="13">
        <v>0</v>
      </c>
      <c r="O135" s="12">
        <v>0</v>
      </c>
      <c r="P135" s="13">
        <v>0</v>
      </c>
      <c r="Q135" s="12">
        <v>0</v>
      </c>
      <c r="R135" s="13"/>
      <c r="S135" s="12"/>
      <c r="T135" s="13">
        <v>0</v>
      </c>
      <c r="U135" s="12">
        <v>0</v>
      </c>
      <c r="V135" s="13"/>
      <c r="W135" s="12"/>
    </row>
    <row r="136" spans="1:23" ht="30" customHeight="1" x14ac:dyDescent="0.25">
      <c r="A136" s="6">
        <v>108</v>
      </c>
      <c r="B136" s="14" t="s">
        <v>177</v>
      </c>
      <c r="C136" s="8">
        <v>330363</v>
      </c>
      <c r="D136" s="9" t="s">
        <v>132</v>
      </c>
      <c r="E136" s="9" t="s">
        <v>62</v>
      </c>
      <c r="F136" s="11" t="s">
        <v>133</v>
      </c>
      <c r="G136" s="12">
        <f t="shared" si="3"/>
        <v>206778920.56999999</v>
      </c>
      <c r="H136" s="13">
        <v>88112</v>
      </c>
      <c r="I136" s="13">
        <v>17882</v>
      </c>
      <c r="J136" s="13">
        <v>50317</v>
      </c>
      <c r="K136" s="12">
        <f t="shared" si="4"/>
        <v>95847029.159999996</v>
      </c>
      <c r="L136" s="12">
        <v>48210437.520000003</v>
      </c>
      <c r="M136" s="12">
        <v>47636591.640000001</v>
      </c>
      <c r="N136" s="13">
        <v>1482</v>
      </c>
      <c r="O136" s="12">
        <v>14518555.98</v>
      </c>
      <c r="P136" s="13">
        <v>3083</v>
      </c>
      <c r="Q136" s="12">
        <v>67320609.829999998</v>
      </c>
      <c r="R136" s="13"/>
      <c r="S136" s="12"/>
      <c r="T136" s="13">
        <v>0</v>
      </c>
      <c r="U136" s="12">
        <v>0</v>
      </c>
      <c r="V136" s="13">
        <v>9067</v>
      </c>
      <c r="W136" s="12">
        <v>29092725.600000001</v>
      </c>
    </row>
    <row r="137" spans="1:23" ht="30" customHeight="1" x14ac:dyDescent="0.25">
      <c r="A137" s="15"/>
      <c r="B137" s="7" t="s">
        <v>178</v>
      </c>
      <c r="C137" s="8">
        <v>330422</v>
      </c>
      <c r="D137" s="9" t="s">
        <v>157</v>
      </c>
      <c r="E137" s="9" t="s">
        <v>64</v>
      </c>
      <c r="F137" s="11" t="s">
        <v>133</v>
      </c>
      <c r="G137" s="12">
        <f t="shared" si="3"/>
        <v>0</v>
      </c>
      <c r="H137" s="13">
        <v>0</v>
      </c>
      <c r="I137" s="13">
        <v>0</v>
      </c>
      <c r="J137" s="13">
        <v>0</v>
      </c>
      <c r="K137" s="12">
        <f t="shared" si="4"/>
        <v>0</v>
      </c>
      <c r="L137" s="12">
        <v>0</v>
      </c>
      <c r="M137" s="12">
        <v>0</v>
      </c>
      <c r="N137" s="13">
        <v>0</v>
      </c>
      <c r="O137" s="12">
        <v>0</v>
      </c>
      <c r="P137" s="13">
        <v>0</v>
      </c>
      <c r="Q137" s="12">
        <v>0</v>
      </c>
      <c r="R137" s="13"/>
      <c r="S137" s="12"/>
      <c r="T137" s="13">
        <v>0</v>
      </c>
      <c r="U137" s="12">
        <v>0</v>
      </c>
      <c r="V137" s="13"/>
      <c r="W137" s="12"/>
    </row>
    <row r="138" spans="1:23" ht="30" customHeight="1" x14ac:dyDescent="0.25">
      <c r="A138" s="6">
        <v>109</v>
      </c>
      <c r="B138" s="14" t="s">
        <v>179</v>
      </c>
      <c r="C138" s="8"/>
      <c r="D138" s="9"/>
      <c r="E138" s="10"/>
      <c r="F138" s="11"/>
      <c r="G138" s="12">
        <f t="shared" si="3"/>
        <v>0</v>
      </c>
      <c r="H138" s="13">
        <v>0</v>
      </c>
      <c r="I138" s="13">
        <v>0</v>
      </c>
      <c r="J138" s="13">
        <v>0</v>
      </c>
      <c r="K138" s="12">
        <f t="shared" si="4"/>
        <v>0</v>
      </c>
      <c r="L138" s="12">
        <v>0</v>
      </c>
      <c r="M138" s="12">
        <v>0</v>
      </c>
      <c r="N138" s="13">
        <v>0</v>
      </c>
      <c r="O138" s="12">
        <v>0</v>
      </c>
      <c r="P138" s="13">
        <v>0</v>
      </c>
      <c r="Q138" s="12">
        <v>0</v>
      </c>
      <c r="R138" s="13"/>
      <c r="S138" s="12"/>
      <c r="T138" s="13">
        <v>0</v>
      </c>
      <c r="U138" s="12">
        <v>0</v>
      </c>
      <c r="V138" s="13"/>
      <c r="W138" s="12"/>
    </row>
    <row r="139" spans="1:23" ht="30" customHeight="1" x14ac:dyDescent="0.25">
      <c r="A139" s="15"/>
      <c r="B139" s="7" t="s">
        <v>180</v>
      </c>
      <c r="C139" s="8">
        <v>330428</v>
      </c>
      <c r="D139" s="9" t="s">
        <v>33</v>
      </c>
      <c r="E139" s="9" t="s">
        <v>64</v>
      </c>
      <c r="F139" s="11" t="s">
        <v>34</v>
      </c>
      <c r="G139" s="12">
        <f t="shared" ref="G139:G157" si="5">K139+O139+Q139+W139</f>
        <v>0</v>
      </c>
      <c r="H139" s="13">
        <v>0</v>
      </c>
      <c r="I139" s="13">
        <v>0</v>
      </c>
      <c r="J139" s="13">
        <v>0</v>
      </c>
      <c r="K139" s="12">
        <f t="shared" si="4"/>
        <v>0</v>
      </c>
      <c r="L139" s="12">
        <v>0</v>
      </c>
      <c r="M139" s="12">
        <v>0</v>
      </c>
      <c r="N139" s="13">
        <v>0</v>
      </c>
      <c r="O139" s="12">
        <v>0</v>
      </c>
      <c r="P139" s="13">
        <v>0</v>
      </c>
      <c r="Q139" s="12">
        <v>0</v>
      </c>
      <c r="R139" s="13"/>
      <c r="S139" s="12"/>
      <c r="T139" s="13">
        <v>0</v>
      </c>
      <c r="U139" s="12">
        <v>0</v>
      </c>
      <c r="V139" s="13"/>
      <c r="W139" s="12"/>
    </row>
    <row r="140" spans="1:23" ht="45" x14ac:dyDescent="0.25">
      <c r="A140" s="6">
        <v>110</v>
      </c>
      <c r="B140" s="14" t="s">
        <v>181</v>
      </c>
      <c r="C140" s="8"/>
      <c r="D140" s="9"/>
      <c r="E140" s="10" t="s">
        <v>64</v>
      </c>
      <c r="F140" s="11"/>
      <c r="G140" s="12">
        <f t="shared" si="5"/>
        <v>14966486.58</v>
      </c>
      <c r="H140" s="13">
        <v>14351</v>
      </c>
      <c r="I140" s="13">
        <v>257</v>
      </c>
      <c r="J140" s="13">
        <v>8303</v>
      </c>
      <c r="K140" s="12">
        <f t="shared" ref="K140:K157" si="6">L140+M140</f>
        <v>11162784.18</v>
      </c>
      <c r="L140" s="12">
        <v>10558267.800000001</v>
      </c>
      <c r="M140" s="12">
        <v>604516.38</v>
      </c>
      <c r="N140" s="13">
        <v>0</v>
      </c>
      <c r="O140" s="12">
        <v>0</v>
      </c>
      <c r="P140" s="13">
        <v>0</v>
      </c>
      <c r="Q140" s="12">
        <v>0</v>
      </c>
      <c r="R140" s="13"/>
      <c r="S140" s="12"/>
      <c r="T140" s="13">
        <v>0</v>
      </c>
      <c r="U140" s="12">
        <v>0</v>
      </c>
      <c r="V140" s="13">
        <v>2533</v>
      </c>
      <c r="W140" s="12">
        <v>3803702.4</v>
      </c>
    </row>
    <row r="141" spans="1:23" ht="30" customHeight="1" x14ac:dyDescent="0.25">
      <c r="A141" s="6">
        <v>111</v>
      </c>
      <c r="B141" s="14" t="s">
        <v>182</v>
      </c>
      <c r="C141" s="8">
        <v>330370</v>
      </c>
      <c r="D141" s="9" t="s">
        <v>157</v>
      </c>
      <c r="E141" s="9" t="s">
        <v>64</v>
      </c>
      <c r="F141" s="11" t="s">
        <v>158</v>
      </c>
      <c r="G141" s="12">
        <f t="shared" si="5"/>
        <v>0</v>
      </c>
      <c r="H141" s="13">
        <v>0</v>
      </c>
      <c r="I141" s="13">
        <v>0</v>
      </c>
      <c r="J141" s="13">
        <v>0</v>
      </c>
      <c r="K141" s="12">
        <f t="shared" si="6"/>
        <v>0</v>
      </c>
      <c r="L141" s="12">
        <v>0</v>
      </c>
      <c r="M141" s="12">
        <v>0</v>
      </c>
      <c r="N141" s="13">
        <v>0</v>
      </c>
      <c r="O141" s="12">
        <v>0</v>
      </c>
      <c r="P141" s="13">
        <v>0</v>
      </c>
      <c r="Q141" s="12">
        <v>0</v>
      </c>
      <c r="R141" s="13"/>
      <c r="S141" s="12"/>
      <c r="T141" s="13">
        <v>0</v>
      </c>
      <c r="U141" s="12">
        <v>0</v>
      </c>
      <c r="V141" s="13"/>
      <c r="W141" s="12"/>
    </row>
    <row r="142" spans="1:23" ht="30" hidden="1" customHeight="1" x14ac:dyDescent="0.25">
      <c r="A142" s="6"/>
      <c r="B142" s="14"/>
      <c r="C142" s="8">
        <v>330386</v>
      </c>
      <c r="D142" s="9" t="s">
        <v>157</v>
      </c>
      <c r="E142" s="9" t="s">
        <v>64</v>
      </c>
      <c r="F142" s="11" t="s">
        <v>158</v>
      </c>
      <c r="G142" s="12">
        <f t="shared" si="5"/>
        <v>0</v>
      </c>
      <c r="H142" s="13">
        <v>0</v>
      </c>
      <c r="I142" s="13">
        <v>0</v>
      </c>
      <c r="J142" s="13">
        <v>0</v>
      </c>
      <c r="K142" s="12">
        <f t="shared" si="6"/>
        <v>0</v>
      </c>
      <c r="L142" s="12">
        <v>0</v>
      </c>
      <c r="M142" s="12">
        <v>0</v>
      </c>
      <c r="N142" s="13">
        <v>0</v>
      </c>
      <c r="O142" s="12">
        <v>0</v>
      </c>
      <c r="P142" s="13">
        <v>56</v>
      </c>
      <c r="Q142" s="12">
        <v>0</v>
      </c>
      <c r="R142" s="13"/>
      <c r="S142" s="12"/>
      <c r="T142" s="13">
        <v>0</v>
      </c>
      <c r="U142" s="12">
        <v>0</v>
      </c>
      <c r="V142" s="13"/>
      <c r="W142" s="12"/>
    </row>
    <row r="143" spans="1:23" ht="30" customHeight="1" x14ac:dyDescent="0.25">
      <c r="A143" s="6">
        <v>112</v>
      </c>
      <c r="B143" s="14" t="s">
        <v>183</v>
      </c>
      <c r="C143" s="8">
        <v>330414</v>
      </c>
      <c r="D143" s="9" t="s">
        <v>157</v>
      </c>
      <c r="E143" s="9" t="s">
        <v>64</v>
      </c>
      <c r="F143" s="11" t="s">
        <v>158</v>
      </c>
      <c r="G143" s="12">
        <f t="shared" si="5"/>
        <v>375038.5</v>
      </c>
      <c r="H143" s="13">
        <v>0</v>
      </c>
      <c r="I143" s="13">
        <v>0</v>
      </c>
      <c r="J143" s="13">
        <v>0</v>
      </c>
      <c r="K143" s="12">
        <f t="shared" si="6"/>
        <v>0</v>
      </c>
      <c r="L143" s="12">
        <v>0</v>
      </c>
      <c r="M143" s="12">
        <v>0</v>
      </c>
      <c r="N143" s="13">
        <v>10</v>
      </c>
      <c r="O143" s="12">
        <v>109098.46</v>
      </c>
      <c r="P143" s="13">
        <v>10</v>
      </c>
      <c r="Q143" s="12">
        <v>265940.03999999998</v>
      </c>
      <c r="R143" s="13"/>
      <c r="S143" s="12"/>
      <c r="T143" s="13">
        <v>0</v>
      </c>
      <c r="U143" s="12">
        <v>0</v>
      </c>
      <c r="V143" s="13"/>
      <c r="W143" s="12"/>
    </row>
    <row r="144" spans="1:23" ht="30" customHeight="1" x14ac:dyDescent="0.25">
      <c r="A144" s="15"/>
      <c r="B144" s="7" t="s">
        <v>184</v>
      </c>
      <c r="C144" s="8">
        <v>330366</v>
      </c>
      <c r="D144" s="9" t="s">
        <v>157</v>
      </c>
      <c r="E144" s="9" t="s">
        <v>64</v>
      </c>
      <c r="F144" s="11" t="s">
        <v>158</v>
      </c>
      <c r="G144" s="12">
        <f t="shared" si="5"/>
        <v>0</v>
      </c>
      <c r="H144" s="13">
        <v>0</v>
      </c>
      <c r="I144" s="13">
        <v>0</v>
      </c>
      <c r="J144" s="13">
        <v>0</v>
      </c>
      <c r="K144" s="12">
        <f t="shared" si="6"/>
        <v>0</v>
      </c>
      <c r="L144" s="12">
        <v>0</v>
      </c>
      <c r="M144" s="12">
        <v>0</v>
      </c>
      <c r="N144" s="13">
        <v>0</v>
      </c>
      <c r="O144" s="12">
        <v>0</v>
      </c>
      <c r="P144" s="13">
        <v>0</v>
      </c>
      <c r="Q144" s="12">
        <v>0</v>
      </c>
      <c r="R144" s="13"/>
      <c r="S144" s="12"/>
      <c r="T144" s="13">
        <v>0</v>
      </c>
      <c r="U144" s="12">
        <v>0</v>
      </c>
      <c r="V144" s="13"/>
      <c r="W144" s="12"/>
    </row>
    <row r="145" spans="1:23" ht="30" customHeight="1" x14ac:dyDescent="0.25">
      <c r="A145" s="6">
        <v>113</v>
      </c>
      <c r="B145" s="14" t="s">
        <v>185</v>
      </c>
      <c r="C145" s="8">
        <v>330424</v>
      </c>
      <c r="D145" s="9" t="s">
        <v>157</v>
      </c>
      <c r="E145" s="9" t="s">
        <v>64</v>
      </c>
      <c r="F145" s="11" t="s">
        <v>158</v>
      </c>
      <c r="G145" s="12">
        <f t="shared" si="5"/>
        <v>0</v>
      </c>
      <c r="H145" s="13">
        <v>0</v>
      </c>
      <c r="I145" s="13">
        <v>0</v>
      </c>
      <c r="J145" s="13">
        <v>0</v>
      </c>
      <c r="K145" s="12">
        <f t="shared" si="6"/>
        <v>0</v>
      </c>
      <c r="L145" s="12">
        <v>0</v>
      </c>
      <c r="M145" s="12">
        <v>0</v>
      </c>
      <c r="N145" s="13">
        <v>0</v>
      </c>
      <c r="O145" s="12">
        <v>0</v>
      </c>
      <c r="P145" s="13">
        <v>0</v>
      </c>
      <c r="Q145" s="12">
        <v>0</v>
      </c>
      <c r="R145" s="13"/>
      <c r="S145" s="12"/>
      <c r="T145" s="13">
        <v>0</v>
      </c>
      <c r="U145" s="12">
        <v>0</v>
      </c>
      <c r="V145" s="13"/>
      <c r="W145" s="12"/>
    </row>
    <row r="146" spans="1:23" ht="30" customHeight="1" x14ac:dyDescent="0.25">
      <c r="A146" s="15"/>
      <c r="B146" s="7" t="s">
        <v>186</v>
      </c>
      <c r="C146" s="8">
        <v>330427</v>
      </c>
      <c r="D146" s="9" t="s">
        <v>157</v>
      </c>
      <c r="E146" s="9" t="s">
        <v>64</v>
      </c>
      <c r="F146" s="11" t="s">
        <v>158</v>
      </c>
      <c r="G146" s="12">
        <f t="shared" si="5"/>
        <v>0</v>
      </c>
      <c r="H146" s="13">
        <v>0</v>
      </c>
      <c r="I146" s="13">
        <v>0</v>
      </c>
      <c r="J146" s="13">
        <v>0</v>
      </c>
      <c r="K146" s="12">
        <f t="shared" si="6"/>
        <v>0</v>
      </c>
      <c r="L146" s="12">
        <v>0</v>
      </c>
      <c r="M146" s="12">
        <v>0</v>
      </c>
      <c r="N146" s="13">
        <v>0</v>
      </c>
      <c r="O146" s="12">
        <v>0</v>
      </c>
      <c r="P146" s="13">
        <v>0</v>
      </c>
      <c r="Q146" s="12">
        <v>0</v>
      </c>
      <c r="R146" s="13"/>
      <c r="S146" s="12"/>
      <c r="T146" s="13">
        <v>0</v>
      </c>
      <c r="U146" s="12">
        <v>0</v>
      </c>
      <c r="V146" s="13"/>
      <c r="W146" s="12"/>
    </row>
    <row r="147" spans="1:23" ht="30" customHeight="1" x14ac:dyDescent="0.25">
      <c r="A147" s="6">
        <v>114</v>
      </c>
      <c r="B147" s="14" t="s">
        <v>187</v>
      </c>
      <c r="C147" s="8"/>
      <c r="D147" s="9"/>
      <c r="E147" s="10" t="s">
        <v>62</v>
      </c>
      <c r="F147" s="11"/>
      <c r="G147" s="12">
        <f t="shared" si="5"/>
        <v>0</v>
      </c>
      <c r="H147" s="13">
        <v>0</v>
      </c>
      <c r="I147" s="13">
        <v>0</v>
      </c>
      <c r="J147" s="13">
        <v>0</v>
      </c>
      <c r="K147" s="12">
        <f t="shared" si="6"/>
        <v>0</v>
      </c>
      <c r="L147" s="12">
        <v>0</v>
      </c>
      <c r="M147" s="12">
        <v>0</v>
      </c>
      <c r="N147" s="13">
        <v>0</v>
      </c>
      <c r="O147" s="12">
        <v>0</v>
      </c>
      <c r="P147" s="13">
        <v>0</v>
      </c>
      <c r="Q147" s="12">
        <v>0</v>
      </c>
      <c r="R147" s="13"/>
      <c r="S147" s="12"/>
      <c r="T147" s="13">
        <v>0</v>
      </c>
      <c r="U147" s="12">
        <v>0</v>
      </c>
      <c r="V147" s="13"/>
      <c r="W147" s="12"/>
    </row>
    <row r="148" spans="1:23" ht="30" customHeight="1" x14ac:dyDescent="0.25">
      <c r="A148" s="15"/>
      <c r="B148" s="7" t="s">
        <v>188</v>
      </c>
      <c r="C148" s="8">
        <v>330382</v>
      </c>
      <c r="D148" s="9" t="s">
        <v>132</v>
      </c>
      <c r="E148" s="9" t="s">
        <v>62</v>
      </c>
      <c r="F148" s="11" t="s">
        <v>133</v>
      </c>
      <c r="G148" s="12">
        <f t="shared" si="5"/>
        <v>0</v>
      </c>
      <c r="H148" s="13">
        <v>0</v>
      </c>
      <c r="I148" s="13">
        <v>0</v>
      </c>
      <c r="J148" s="13">
        <v>0</v>
      </c>
      <c r="K148" s="12">
        <f t="shared" si="6"/>
        <v>0</v>
      </c>
      <c r="L148" s="12">
        <v>0</v>
      </c>
      <c r="M148" s="12">
        <v>0</v>
      </c>
      <c r="N148" s="13">
        <v>0</v>
      </c>
      <c r="O148" s="12">
        <v>0</v>
      </c>
      <c r="P148" s="13">
        <v>0</v>
      </c>
      <c r="Q148" s="12">
        <v>0</v>
      </c>
      <c r="R148" s="13"/>
      <c r="S148" s="12"/>
      <c r="T148" s="13">
        <v>0</v>
      </c>
      <c r="U148" s="12">
        <v>0</v>
      </c>
      <c r="V148" s="13"/>
      <c r="W148" s="12"/>
    </row>
    <row r="149" spans="1:23" ht="45" x14ac:dyDescent="0.25">
      <c r="A149" s="6">
        <v>115</v>
      </c>
      <c r="B149" s="16" t="s">
        <v>198</v>
      </c>
      <c r="C149" s="17"/>
      <c r="D149" s="18"/>
      <c r="E149" s="18"/>
      <c r="F149" s="19"/>
      <c r="G149" s="12">
        <f t="shared" si="5"/>
        <v>0</v>
      </c>
      <c r="H149" s="13">
        <v>0</v>
      </c>
      <c r="I149" s="13">
        <v>0</v>
      </c>
      <c r="J149" s="13">
        <v>0</v>
      </c>
      <c r="K149" s="12">
        <f t="shared" si="6"/>
        <v>0</v>
      </c>
      <c r="L149" s="12">
        <v>0</v>
      </c>
      <c r="M149" s="12">
        <v>0</v>
      </c>
      <c r="N149" s="13">
        <v>0</v>
      </c>
      <c r="O149" s="12">
        <v>0</v>
      </c>
      <c r="P149" s="13">
        <v>0</v>
      </c>
      <c r="Q149" s="12">
        <v>0</v>
      </c>
      <c r="R149" s="13"/>
      <c r="S149" s="12"/>
      <c r="T149" s="13">
        <v>0</v>
      </c>
      <c r="U149" s="12">
        <v>0</v>
      </c>
      <c r="V149" s="13"/>
      <c r="W149" s="12"/>
    </row>
    <row r="150" spans="1:23" ht="30" customHeight="1" x14ac:dyDescent="0.25">
      <c r="A150" s="15"/>
      <c r="B150" s="7" t="s">
        <v>189</v>
      </c>
      <c r="C150" s="17"/>
      <c r="D150" s="18"/>
      <c r="E150" s="18"/>
      <c r="F150" s="19"/>
      <c r="G150" s="12">
        <f t="shared" si="5"/>
        <v>0</v>
      </c>
      <c r="H150" s="13">
        <v>0</v>
      </c>
      <c r="I150" s="13">
        <v>0</v>
      </c>
      <c r="J150" s="13">
        <v>0</v>
      </c>
      <c r="K150" s="12">
        <f t="shared" si="6"/>
        <v>0</v>
      </c>
      <c r="L150" s="12">
        <v>0</v>
      </c>
      <c r="M150" s="12">
        <v>0</v>
      </c>
      <c r="N150" s="13">
        <v>0</v>
      </c>
      <c r="O150" s="12">
        <v>0</v>
      </c>
      <c r="P150" s="13">
        <v>0</v>
      </c>
      <c r="Q150" s="12">
        <v>0</v>
      </c>
      <c r="R150" s="13"/>
      <c r="S150" s="12"/>
      <c r="T150" s="13">
        <v>0</v>
      </c>
      <c r="U150" s="12">
        <v>0</v>
      </c>
      <c r="V150" s="13"/>
      <c r="W150" s="12"/>
    </row>
    <row r="151" spans="1:23" ht="30" customHeight="1" x14ac:dyDescent="0.25">
      <c r="A151" s="6">
        <v>116</v>
      </c>
      <c r="B151" s="14" t="s">
        <v>190</v>
      </c>
      <c r="C151" s="17"/>
      <c r="D151" s="18"/>
      <c r="E151" s="18"/>
      <c r="F151" s="19"/>
      <c r="G151" s="12">
        <f t="shared" si="5"/>
        <v>6187997.9100000001</v>
      </c>
      <c r="H151" s="13">
        <v>0</v>
      </c>
      <c r="I151" s="13">
        <v>0</v>
      </c>
      <c r="J151" s="13">
        <v>0</v>
      </c>
      <c r="K151" s="12">
        <f t="shared" si="6"/>
        <v>0</v>
      </c>
      <c r="L151" s="12">
        <v>0</v>
      </c>
      <c r="M151" s="12">
        <v>0</v>
      </c>
      <c r="N151" s="13">
        <v>70</v>
      </c>
      <c r="O151" s="12">
        <v>6187997.9100000001</v>
      </c>
      <c r="P151" s="13">
        <v>0</v>
      </c>
      <c r="Q151" s="12">
        <v>0</v>
      </c>
      <c r="R151" s="13"/>
      <c r="S151" s="12"/>
      <c r="T151" s="13">
        <v>0</v>
      </c>
      <c r="U151" s="12">
        <v>0</v>
      </c>
      <c r="V151" s="13"/>
      <c r="W151" s="12"/>
    </row>
    <row r="152" spans="1:23" ht="30" customHeight="1" x14ac:dyDescent="0.25">
      <c r="A152" s="6">
        <v>117</v>
      </c>
      <c r="B152" s="14" t="s">
        <v>191</v>
      </c>
      <c r="C152" s="17"/>
      <c r="D152" s="18"/>
      <c r="E152" s="18"/>
      <c r="F152" s="19"/>
      <c r="G152" s="12">
        <f t="shared" si="5"/>
        <v>0</v>
      </c>
      <c r="H152" s="13">
        <v>0</v>
      </c>
      <c r="I152" s="13">
        <v>0</v>
      </c>
      <c r="J152" s="13">
        <v>0</v>
      </c>
      <c r="K152" s="12">
        <f t="shared" si="6"/>
        <v>0</v>
      </c>
      <c r="L152" s="12">
        <v>0</v>
      </c>
      <c r="M152" s="12">
        <v>0</v>
      </c>
      <c r="N152" s="13">
        <v>0</v>
      </c>
      <c r="O152" s="12">
        <v>0</v>
      </c>
      <c r="P152" s="13">
        <v>0</v>
      </c>
      <c r="Q152" s="12">
        <v>0</v>
      </c>
      <c r="R152" s="13"/>
      <c r="S152" s="12"/>
      <c r="T152" s="13">
        <v>0</v>
      </c>
      <c r="U152" s="12">
        <v>0</v>
      </c>
      <c r="V152" s="13"/>
      <c r="W152" s="12"/>
    </row>
    <row r="153" spans="1:23" ht="30" x14ac:dyDescent="0.25">
      <c r="A153" s="6">
        <v>118</v>
      </c>
      <c r="B153" s="14" t="s">
        <v>192</v>
      </c>
      <c r="C153" s="17"/>
      <c r="D153" s="18"/>
      <c r="E153" s="18"/>
      <c r="F153" s="19"/>
      <c r="G153" s="12">
        <f t="shared" si="5"/>
        <v>0</v>
      </c>
      <c r="H153" s="13">
        <v>0</v>
      </c>
      <c r="I153" s="13">
        <v>0</v>
      </c>
      <c r="J153" s="13">
        <v>0</v>
      </c>
      <c r="K153" s="12">
        <f t="shared" si="6"/>
        <v>0</v>
      </c>
      <c r="L153" s="12">
        <v>0</v>
      </c>
      <c r="M153" s="12">
        <v>0</v>
      </c>
      <c r="N153" s="13">
        <v>0</v>
      </c>
      <c r="O153" s="12">
        <v>0</v>
      </c>
      <c r="P153" s="13">
        <v>0</v>
      </c>
      <c r="Q153" s="12">
        <v>0</v>
      </c>
      <c r="R153" s="13"/>
      <c r="S153" s="12"/>
      <c r="T153" s="13">
        <v>0</v>
      </c>
      <c r="U153" s="12">
        <v>0</v>
      </c>
      <c r="V153" s="13"/>
      <c r="W153" s="12"/>
    </row>
    <row r="154" spans="1:23" ht="45" x14ac:dyDescent="0.25">
      <c r="A154" s="6">
        <v>119</v>
      </c>
      <c r="B154" s="14" t="s">
        <v>193</v>
      </c>
      <c r="C154" s="17"/>
      <c r="D154" s="18"/>
      <c r="E154" s="18"/>
      <c r="F154" s="19"/>
      <c r="G154" s="12">
        <f t="shared" si="5"/>
        <v>0</v>
      </c>
      <c r="H154" s="13">
        <v>0</v>
      </c>
      <c r="I154" s="13">
        <v>0</v>
      </c>
      <c r="J154" s="13">
        <v>0</v>
      </c>
      <c r="K154" s="12">
        <f t="shared" si="6"/>
        <v>0</v>
      </c>
      <c r="L154" s="12">
        <v>0</v>
      </c>
      <c r="M154" s="12">
        <v>0</v>
      </c>
      <c r="N154" s="13">
        <v>0</v>
      </c>
      <c r="O154" s="12">
        <v>0</v>
      </c>
      <c r="P154" s="13">
        <v>0</v>
      </c>
      <c r="Q154" s="12">
        <v>0</v>
      </c>
      <c r="R154" s="13"/>
      <c r="S154" s="12"/>
      <c r="T154" s="13">
        <v>0</v>
      </c>
      <c r="U154" s="12">
        <v>0</v>
      </c>
      <c r="V154" s="13"/>
      <c r="W154" s="12"/>
    </row>
    <row r="155" spans="1:23" ht="30" x14ac:dyDescent="0.25">
      <c r="A155" s="6">
        <v>120</v>
      </c>
      <c r="B155" s="14" t="s">
        <v>194</v>
      </c>
      <c r="C155" s="17"/>
      <c r="D155" s="18"/>
      <c r="E155" s="18"/>
      <c r="F155" s="19"/>
      <c r="G155" s="12">
        <f t="shared" si="5"/>
        <v>0</v>
      </c>
      <c r="H155" s="13">
        <v>0</v>
      </c>
      <c r="I155" s="13">
        <v>0</v>
      </c>
      <c r="J155" s="13">
        <v>0</v>
      </c>
      <c r="K155" s="12">
        <f t="shared" si="6"/>
        <v>0</v>
      </c>
      <c r="L155" s="12">
        <v>0</v>
      </c>
      <c r="M155" s="12">
        <v>0</v>
      </c>
      <c r="N155" s="13">
        <v>0</v>
      </c>
      <c r="O155" s="12">
        <v>0</v>
      </c>
      <c r="P155" s="13">
        <v>0</v>
      </c>
      <c r="Q155" s="12">
        <v>0</v>
      </c>
      <c r="R155" s="13"/>
      <c r="S155" s="12"/>
      <c r="T155" s="13">
        <v>0</v>
      </c>
      <c r="U155" s="12">
        <v>0</v>
      </c>
      <c r="V155" s="13"/>
      <c r="W155" s="12"/>
    </row>
    <row r="156" spans="1:23" ht="30" customHeight="1" x14ac:dyDescent="0.25">
      <c r="A156" s="6">
        <v>121</v>
      </c>
      <c r="B156" s="14" t="s">
        <v>195</v>
      </c>
      <c r="C156" s="17"/>
      <c r="D156" s="18"/>
      <c r="E156" s="18"/>
      <c r="F156" s="19"/>
      <c r="G156" s="12">
        <f t="shared" si="5"/>
        <v>265940.03999999998</v>
      </c>
      <c r="H156" s="13">
        <v>0</v>
      </c>
      <c r="I156" s="13">
        <v>0</v>
      </c>
      <c r="J156" s="13">
        <v>0</v>
      </c>
      <c r="K156" s="12">
        <f t="shared" si="6"/>
        <v>0</v>
      </c>
      <c r="L156" s="12">
        <v>0</v>
      </c>
      <c r="M156" s="12">
        <v>0</v>
      </c>
      <c r="N156" s="13">
        <v>0</v>
      </c>
      <c r="O156" s="12">
        <v>0</v>
      </c>
      <c r="P156" s="13">
        <v>10</v>
      </c>
      <c r="Q156" s="12">
        <v>265940.03999999998</v>
      </c>
      <c r="R156" s="13"/>
      <c r="S156" s="12"/>
      <c r="T156" s="13">
        <v>0</v>
      </c>
      <c r="U156" s="12">
        <v>0</v>
      </c>
      <c r="V156" s="13"/>
      <c r="W156" s="12"/>
    </row>
    <row r="157" spans="1:23" ht="30" customHeight="1" x14ac:dyDescent="0.25">
      <c r="A157" s="6">
        <v>122</v>
      </c>
      <c r="B157" s="14" t="s">
        <v>196</v>
      </c>
      <c r="C157" s="17"/>
      <c r="D157" s="18"/>
      <c r="E157" s="18"/>
      <c r="F157" s="19"/>
      <c r="G157" s="12">
        <f t="shared" si="5"/>
        <v>265940.03999999998</v>
      </c>
      <c r="H157" s="13">
        <v>0</v>
      </c>
      <c r="I157" s="13">
        <v>0</v>
      </c>
      <c r="J157" s="13">
        <v>0</v>
      </c>
      <c r="K157" s="12">
        <f t="shared" si="6"/>
        <v>0</v>
      </c>
      <c r="L157" s="12">
        <v>0</v>
      </c>
      <c r="M157" s="12">
        <v>0</v>
      </c>
      <c r="N157" s="13">
        <v>0</v>
      </c>
      <c r="O157" s="12">
        <v>0</v>
      </c>
      <c r="P157" s="13">
        <v>10</v>
      </c>
      <c r="Q157" s="12">
        <v>265940.03999999998</v>
      </c>
      <c r="R157" s="13"/>
      <c r="S157" s="12"/>
      <c r="T157" s="13">
        <v>0</v>
      </c>
      <c r="U157" s="12">
        <v>0</v>
      </c>
      <c r="V157" s="13"/>
      <c r="W157" s="12"/>
    </row>
    <row r="158" spans="1:23" ht="30" customHeight="1" x14ac:dyDescent="0.25">
      <c r="A158" s="15"/>
      <c r="B158" s="7" t="s">
        <v>197</v>
      </c>
      <c r="C158" s="15"/>
      <c r="D158" s="20"/>
      <c r="E158" s="21"/>
      <c r="F158" s="22"/>
      <c r="G158" s="23">
        <f>SUM(G11:G157)</f>
        <v>16729708287.879999</v>
      </c>
      <c r="H158" s="24">
        <f t="shared" ref="H158:W158" si="7">SUM(H11:H157)</f>
        <v>3889894</v>
      </c>
      <c r="I158" s="24">
        <f t="shared" si="7"/>
        <v>719800</v>
      </c>
      <c r="J158" s="24">
        <f t="shared" si="7"/>
        <v>2382617</v>
      </c>
      <c r="K158" s="23">
        <f t="shared" si="7"/>
        <v>6722199844.8000002</v>
      </c>
      <c r="L158" s="23">
        <f t="shared" si="7"/>
        <v>3525805417.3200002</v>
      </c>
      <c r="M158" s="23">
        <f t="shared" si="7"/>
        <v>3196394427.48</v>
      </c>
      <c r="N158" s="24">
        <f t="shared" si="7"/>
        <v>89995</v>
      </c>
      <c r="O158" s="23">
        <f t="shared" si="7"/>
        <v>1713161240.45</v>
      </c>
      <c r="P158" s="24">
        <f t="shared" si="7"/>
        <v>208543</v>
      </c>
      <c r="Q158" s="23">
        <f t="shared" si="7"/>
        <v>7196122127.3900003</v>
      </c>
      <c r="R158" s="24">
        <f t="shared" si="7"/>
        <v>5443</v>
      </c>
      <c r="S158" s="23">
        <f t="shared" si="7"/>
        <v>216948574.99000001</v>
      </c>
      <c r="T158" s="24">
        <f t="shared" si="7"/>
        <v>8352</v>
      </c>
      <c r="U158" s="23">
        <f t="shared" si="7"/>
        <v>1281590183</v>
      </c>
      <c r="V158" s="24">
        <f t="shared" si="7"/>
        <v>382242</v>
      </c>
      <c r="W158" s="23">
        <f t="shared" si="7"/>
        <v>1098225075.24</v>
      </c>
    </row>
    <row r="159" spans="1:23" s="25" customFormat="1" x14ac:dyDescent="0.25"/>
  </sheetData>
  <mergeCells count="24">
    <mergeCell ref="N7:N8"/>
    <mergeCell ref="O7:O8"/>
    <mergeCell ref="A5:A8"/>
    <mergeCell ref="B5:B8"/>
    <mergeCell ref="C5:C8"/>
    <mergeCell ref="D5:D8"/>
    <mergeCell ref="E5:E8"/>
    <mergeCell ref="F5:F8"/>
    <mergeCell ref="A3:W3"/>
    <mergeCell ref="T1:W1"/>
    <mergeCell ref="P7:P8"/>
    <mergeCell ref="Q7:Q8"/>
    <mergeCell ref="R7:S7"/>
    <mergeCell ref="T7:U7"/>
    <mergeCell ref="V7:V8"/>
    <mergeCell ref="W7:W8"/>
    <mergeCell ref="G5:W5"/>
    <mergeCell ref="G6:G8"/>
    <mergeCell ref="H6:M6"/>
    <mergeCell ref="N6:O6"/>
    <mergeCell ref="P6:U6"/>
    <mergeCell ref="V6:W6"/>
    <mergeCell ref="H7:J7"/>
    <mergeCell ref="K7:M7"/>
  </mergeCells>
  <pageMargins left="0.39370078740157483" right="0.39370078740157483" top="0.59055118110236227" bottom="0.27559055118110237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08.02.2022</vt:lpstr>
      <vt:lpstr>'08.02.2022'!Заголовки_для_печати</vt:lpstr>
      <vt:lpstr>'08.02.2022'!Область_печати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2022-02-17T06:47:09Z</cp:lastPrinted>
  <dcterms:created xsi:type="dcterms:W3CDTF">2022-02-17T06:17:17Z</dcterms:created>
  <dcterms:modified xsi:type="dcterms:W3CDTF">2022-02-17T06:51:29Z</dcterms:modified>
</cp:coreProperties>
</file>