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2\"/>
    </mc:Choice>
  </mc:AlternateContent>
  <bookViews>
    <workbookView xWindow="-120" yWindow="-120" windowWidth="25440" windowHeight="15390"/>
  </bookViews>
  <sheets>
    <sheet name="29.07.2022" sheetId="1" r:id="rId1"/>
  </sheets>
  <externalReferences>
    <externalReference r:id="rId2"/>
  </externalReferences>
  <definedNames>
    <definedName name="Z_27EEF3B4_3F97_4E80_A503_60581FEB20B4_.wvu.Cols" localSheetId="0" hidden="1">'29.07.2022'!$C:$F</definedName>
    <definedName name="Z_27EEF3B4_3F97_4E80_A503_60581FEB20B4_.wvu.PrintArea" localSheetId="0" hidden="1">'29.07.2022'!$A$1:$X$158</definedName>
    <definedName name="Z_27EEF3B4_3F97_4E80_A503_60581FEB20B4_.wvu.PrintTitles" localSheetId="0" hidden="1">'29.07.2022'!$5:$9</definedName>
    <definedName name="Z_27EEF3B4_3F97_4E80_A503_60581FEB20B4_.wvu.Rows" localSheetId="0" hidden="1">'29.07.2022'!$142:$142</definedName>
    <definedName name="Z_289C59B2_17D9_4B18_901A_E6F445BAF583_.wvu.Cols" localSheetId="0" hidden="1">'29.07.2022'!$C:$F</definedName>
    <definedName name="Z_289C59B2_17D9_4B18_901A_E6F445BAF583_.wvu.PrintArea" localSheetId="0" hidden="1">'29.07.2022'!$A$1:$X$158</definedName>
    <definedName name="Z_289C59B2_17D9_4B18_901A_E6F445BAF583_.wvu.PrintTitles" localSheetId="0" hidden="1">'29.07.2022'!$5:$9</definedName>
    <definedName name="Z_289C59B2_17D9_4B18_901A_E6F445BAF583_.wvu.Rows" localSheetId="0" hidden="1">'29.07.2022'!$142:$142</definedName>
    <definedName name="Z_3F6AB85F_789F_4882_B31A_E5F83B9173B6_.wvu.Cols" localSheetId="0" hidden="1">'29.07.2022'!$C:$F</definedName>
    <definedName name="Z_3F6AB85F_789F_4882_B31A_E5F83B9173B6_.wvu.PrintArea" localSheetId="0" hidden="1">'29.07.2022'!$A$1:$X$158</definedName>
    <definedName name="Z_3F6AB85F_789F_4882_B31A_E5F83B9173B6_.wvu.PrintTitles" localSheetId="0" hidden="1">'29.07.2022'!$5:$9</definedName>
    <definedName name="Z_6138C40B_1E27_47FB_A69A_F081FE43E2C9_.wvu.Cols" localSheetId="0" hidden="1">'29.07.2022'!$C:$F</definedName>
    <definedName name="Z_6138C40B_1E27_47FB_A69A_F081FE43E2C9_.wvu.PrintArea" localSheetId="0" hidden="1">'29.07.2022'!$A$1:$X$158</definedName>
    <definedName name="Z_6138C40B_1E27_47FB_A69A_F081FE43E2C9_.wvu.PrintTitles" localSheetId="0" hidden="1">'29.07.2022'!$5:$9</definedName>
    <definedName name="Z_6138C40B_1E27_47FB_A69A_F081FE43E2C9_.wvu.Rows" localSheetId="0" hidden="1">'29.07.2022'!$142:$142</definedName>
    <definedName name="Z_A1EC7414_382D_4A64_B781_D4589D51BCE4_.wvu.Cols" localSheetId="0" hidden="1">'29.07.2022'!$C:$F</definedName>
    <definedName name="Z_A1EC7414_382D_4A64_B781_D4589D51BCE4_.wvu.PrintArea" localSheetId="0" hidden="1">'29.07.2022'!$A$1:$X$158</definedName>
    <definedName name="Z_A1EC7414_382D_4A64_B781_D4589D51BCE4_.wvu.PrintTitles" localSheetId="0" hidden="1">'29.07.2022'!$5:$9</definedName>
    <definedName name="Z_A1EC7414_382D_4A64_B781_D4589D51BCE4_.wvu.Rows" localSheetId="0" hidden="1">'29.07.2022'!$142:$142</definedName>
    <definedName name="Z_E7F27DF5_61F2_426D_9210_DC583779D1DA_.wvu.Cols" localSheetId="0" hidden="1">'29.07.2022'!$C:$F</definedName>
    <definedName name="Z_E7F27DF5_61F2_426D_9210_DC583779D1DA_.wvu.PrintArea" localSheetId="0" hidden="1">'29.07.2022'!$A$1:$X$158</definedName>
    <definedName name="Z_E7F27DF5_61F2_426D_9210_DC583779D1DA_.wvu.PrintTitles" localSheetId="0" hidden="1">'29.07.2022'!$5:$9</definedName>
    <definedName name="Z_E7F27DF5_61F2_426D_9210_DC583779D1DA_.wvu.Rows" localSheetId="0" hidden="1">'29.07.2022'!$142:$142</definedName>
    <definedName name="Z_F36CF675_CF57_48EB_90E8_1E881F6B8A48_.wvu.Cols" localSheetId="0" hidden="1">'29.07.2022'!$C:$F</definedName>
    <definedName name="Z_F36CF675_CF57_48EB_90E8_1E881F6B8A48_.wvu.PrintArea" localSheetId="0" hidden="1">'29.07.2022'!$A$1:$X$158</definedName>
    <definedName name="Z_F36CF675_CF57_48EB_90E8_1E881F6B8A48_.wvu.PrintTitles" localSheetId="0" hidden="1">'29.07.2022'!$5:$9</definedName>
    <definedName name="Z_F36CF675_CF57_48EB_90E8_1E881F6B8A48_.wvu.Rows" localSheetId="0" hidden="1">'29.07.2022'!$142:$142</definedName>
    <definedName name="_xlnm.Print_Titles" localSheetId="0">'29.07.2022'!$5:$9</definedName>
    <definedName name="_xlnm.Print_Area" localSheetId="0">'29.07.2022'!$A$1:$X$158</definedName>
  </definedNames>
  <calcPr calcId="152511" fullPrecision="0"/>
  <customWorkbookViews>
    <customWorkbookView name="Звягина Мария Михайловна - Личное представление" guid="{A1EC7414-382D-4A64-B781-D4589D51BCE4}" mergeInterval="0" personalView="1" maximized="1" xWindow="-8" yWindow="-8" windowWidth="1936" windowHeight="1056" activeSheetId="2"/>
    <customWorkbookView name="Лепахина Светлана Владимировна - Личное представление" guid="{6138C40B-1E27-47FB-A69A-F081FE43E2C9}" mergeInterval="0" personalView="1" maximized="1" xWindow="-8" yWindow="-8" windowWidth="1936" windowHeight="1056" activeSheetId="2"/>
    <customWorkbookView name="Сапилова Татьяна Владимировна - Личное представление" guid="{289C59B2-17D9-4B18-901A-E6F445BAF583}" mergeInterval="0" personalView="1" maximized="1" xWindow="-8" yWindow="-8" windowWidth="1936" windowHeight="1056" activeSheetId="1"/>
    <customWorkbookView name="Шальнова Елена Анатольевна - Личное представление" guid="{E7F27DF5-61F2-426D-9210-DC583779D1DA}" mergeInterval="0" personalView="1" xWindow="56" yWindow="22" windowWidth="1827" windowHeight="1009" activeSheetId="2"/>
    <customWorkbookView name="Афанасьева Наталья Николаевна - Личное представление" guid="{3F6AB85F-789F-4882-B31A-E5F83B9173B6}" mergeInterval="0" personalView="1" maximized="1" xWindow="-8" yWindow="-8" windowWidth="1936" windowHeight="1056" activeSheetId="1"/>
    <customWorkbookView name="Сорокина Полина Алексеевна - Личное представление" guid="{27EEF3B4-3F97-4E80-A503-60581FEB20B4}" mergeInterval="0" personalView="1" maximized="1" xWindow="-8" yWindow="-8" windowWidth="1936" windowHeight="1056" activeSheetId="2"/>
    <customWorkbookView name="RUSLAND - Личное представление" guid="{F36CF675-CF57-48EB-90E8-1E881F6B8A48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L12" i="1"/>
  <c r="K12" i="1" s="1"/>
  <c r="M12" i="1"/>
  <c r="N12" i="1"/>
  <c r="O12" i="1"/>
  <c r="P12" i="1"/>
  <c r="Q12" i="1"/>
  <c r="R12" i="1"/>
  <c r="S12" i="1"/>
  <c r="T12" i="1"/>
  <c r="U12" i="1"/>
  <c r="V12" i="1"/>
  <c r="W12" i="1"/>
  <c r="X12" i="1"/>
  <c r="H13" i="1"/>
  <c r="I13" i="1"/>
  <c r="J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H14" i="1"/>
  <c r="I14" i="1"/>
  <c r="J14" i="1"/>
  <c r="L14" i="1"/>
  <c r="K14" i="1" s="1"/>
  <c r="M14" i="1"/>
  <c r="N14" i="1"/>
  <c r="O14" i="1"/>
  <c r="P14" i="1"/>
  <c r="Q14" i="1"/>
  <c r="R14" i="1"/>
  <c r="S14" i="1"/>
  <c r="T14" i="1"/>
  <c r="U14" i="1"/>
  <c r="V14" i="1"/>
  <c r="W14" i="1"/>
  <c r="X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H16" i="1"/>
  <c r="I16" i="1"/>
  <c r="J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H17" i="1"/>
  <c r="I17" i="1"/>
  <c r="J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H18" i="1"/>
  <c r="I18" i="1"/>
  <c r="J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H19" i="1"/>
  <c r="I19" i="1"/>
  <c r="J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H20" i="1"/>
  <c r="I20" i="1"/>
  <c r="J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H21" i="1"/>
  <c r="I21" i="1"/>
  <c r="J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H22" i="1"/>
  <c r="I22" i="1"/>
  <c r="J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H23" i="1"/>
  <c r="I23" i="1"/>
  <c r="J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H24" i="1"/>
  <c r="I24" i="1"/>
  <c r="J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H25" i="1"/>
  <c r="I25" i="1"/>
  <c r="J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H26" i="1"/>
  <c r="I26" i="1"/>
  <c r="J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H27" i="1"/>
  <c r="I27" i="1"/>
  <c r="J27" i="1"/>
  <c r="L27" i="1"/>
  <c r="K27" i="1" s="1"/>
  <c r="M27" i="1"/>
  <c r="N27" i="1"/>
  <c r="O27" i="1"/>
  <c r="P27" i="1"/>
  <c r="Q27" i="1"/>
  <c r="R27" i="1"/>
  <c r="S27" i="1"/>
  <c r="T27" i="1"/>
  <c r="U27" i="1"/>
  <c r="V27" i="1"/>
  <c r="W27" i="1"/>
  <c r="X27" i="1"/>
  <c r="H28" i="1"/>
  <c r="I28" i="1"/>
  <c r="J28" i="1"/>
  <c r="L28" i="1"/>
  <c r="K28" i="1" s="1"/>
  <c r="M28" i="1"/>
  <c r="N28" i="1"/>
  <c r="O28" i="1"/>
  <c r="P28" i="1"/>
  <c r="Q28" i="1"/>
  <c r="R28" i="1"/>
  <c r="S28" i="1"/>
  <c r="T28" i="1"/>
  <c r="U28" i="1"/>
  <c r="V28" i="1"/>
  <c r="W28" i="1"/>
  <c r="X28" i="1"/>
  <c r="H29" i="1"/>
  <c r="I29" i="1"/>
  <c r="J29" i="1"/>
  <c r="L29" i="1"/>
  <c r="K29" i="1" s="1"/>
  <c r="M29" i="1"/>
  <c r="N29" i="1"/>
  <c r="O29" i="1"/>
  <c r="P29" i="1"/>
  <c r="Q29" i="1"/>
  <c r="R29" i="1"/>
  <c r="S29" i="1"/>
  <c r="T29" i="1"/>
  <c r="U29" i="1"/>
  <c r="V29" i="1"/>
  <c r="W29" i="1"/>
  <c r="X29" i="1"/>
  <c r="H30" i="1"/>
  <c r="I30" i="1"/>
  <c r="J30" i="1"/>
  <c r="L30" i="1"/>
  <c r="K30" i="1" s="1"/>
  <c r="M30" i="1"/>
  <c r="N30" i="1"/>
  <c r="O30" i="1"/>
  <c r="P30" i="1"/>
  <c r="Q30" i="1"/>
  <c r="R30" i="1"/>
  <c r="S30" i="1"/>
  <c r="T30" i="1"/>
  <c r="U30" i="1"/>
  <c r="V30" i="1"/>
  <c r="W30" i="1"/>
  <c r="X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H32" i="1"/>
  <c r="I32" i="1"/>
  <c r="J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H33" i="1"/>
  <c r="I33" i="1"/>
  <c r="J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H34" i="1"/>
  <c r="I34" i="1"/>
  <c r="J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H35" i="1"/>
  <c r="I35" i="1"/>
  <c r="J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H36" i="1"/>
  <c r="I36" i="1"/>
  <c r="J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H37" i="1"/>
  <c r="I37" i="1"/>
  <c r="J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H38" i="1"/>
  <c r="I38" i="1"/>
  <c r="J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H39" i="1"/>
  <c r="I39" i="1"/>
  <c r="J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H40" i="1"/>
  <c r="I40" i="1"/>
  <c r="J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H41" i="1"/>
  <c r="I41" i="1"/>
  <c r="J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H42" i="1"/>
  <c r="I42" i="1"/>
  <c r="J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H43" i="1"/>
  <c r="I43" i="1"/>
  <c r="J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H44" i="1"/>
  <c r="I44" i="1"/>
  <c r="J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H45" i="1"/>
  <c r="I45" i="1"/>
  <c r="J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H46" i="1"/>
  <c r="I46" i="1"/>
  <c r="J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H47" i="1"/>
  <c r="I47" i="1"/>
  <c r="J47" i="1"/>
  <c r="L47" i="1"/>
  <c r="M47" i="1"/>
  <c r="K47" i="1" s="1"/>
  <c r="N47" i="1"/>
  <c r="O47" i="1"/>
  <c r="P47" i="1"/>
  <c r="Q47" i="1"/>
  <c r="R47" i="1"/>
  <c r="S47" i="1"/>
  <c r="T47" i="1"/>
  <c r="U47" i="1"/>
  <c r="V47" i="1"/>
  <c r="W47" i="1"/>
  <c r="X47" i="1"/>
  <c r="H48" i="1"/>
  <c r="I48" i="1"/>
  <c r="J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H49" i="1"/>
  <c r="I49" i="1"/>
  <c r="J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H50" i="1"/>
  <c r="I50" i="1"/>
  <c r="J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H51" i="1"/>
  <c r="I51" i="1"/>
  <c r="J51" i="1"/>
  <c r="L51" i="1"/>
  <c r="K51" i="1" s="1"/>
  <c r="M51" i="1"/>
  <c r="N51" i="1"/>
  <c r="O51" i="1"/>
  <c r="P51" i="1"/>
  <c r="Q51" i="1"/>
  <c r="R51" i="1"/>
  <c r="S51" i="1"/>
  <c r="T51" i="1"/>
  <c r="U51" i="1"/>
  <c r="V51" i="1"/>
  <c r="W51" i="1"/>
  <c r="X51" i="1"/>
  <c r="H52" i="1"/>
  <c r="I52" i="1"/>
  <c r="J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H53" i="1"/>
  <c r="I53" i="1"/>
  <c r="J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H54" i="1"/>
  <c r="I54" i="1"/>
  <c r="J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H55" i="1"/>
  <c r="I55" i="1"/>
  <c r="J55" i="1"/>
  <c r="L55" i="1"/>
  <c r="K55" i="1" s="1"/>
  <c r="M55" i="1"/>
  <c r="N55" i="1"/>
  <c r="O55" i="1"/>
  <c r="P55" i="1"/>
  <c r="Q55" i="1"/>
  <c r="R55" i="1"/>
  <c r="S55" i="1"/>
  <c r="T55" i="1"/>
  <c r="U55" i="1"/>
  <c r="V55" i="1"/>
  <c r="W55" i="1"/>
  <c r="X55" i="1"/>
  <c r="H56" i="1"/>
  <c r="I56" i="1"/>
  <c r="J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H57" i="1"/>
  <c r="I57" i="1"/>
  <c r="J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H58" i="1"/>
  <c r="I58" i="1"/>
  <c r="J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H59" i="1"/>
  <c r="I59" i="1"/>
  <c r="J59" i="1"/>
  <c r="L59" i="1"/>
  <c r="K59" i="1" s="1"/>
  <c r="M59" i="1"/>
  <c r="N59" i="1"/>
  <c r="O59" i="1"/>
  <c r="P59" i="1"/>
  <c r="Q59" i="1"/>
  <c r="R59" i="1"/>
  <c r="S59" i="1"/>
  <c r="T59" i="1"/>
  <c r="U59" i="1"/>
  <c r="V59" i="1"/>
  <c r="W59" i="1"/>
  <c r="X59" i="1"/>
  <c r="H60" i="1"/>
  <c r="I60" i="1"/>
  <c r="J60" i="1"/>
  <c r="L60" i="1"/>
  <c r="K60" i="1" s="1"/>
  <c r="M60" i="1"/>
  <c r="N60" i="1"/>
  <c r="O60" i="1"/>
  <c r="P60" i="1"/>
  <c r="Q60" i="1"/>
  <c r="R60" i="1"/>
  <c r="S60" i="1"/>
  <c r="T60" i="1"/>
  <c r="U60" i="1"/>
  <c r="V60" i="1"/>
  <c r="W60" i="1"/>
  <c r="X60" i="1"/>
  <c r="H61" i="1"/>
  <c r="I61" i="1"/>
  <c r="J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H62" i="1"/>
  <c r="I62" i="1"/>
  <c r="J62" i="1"/>
  <c r="L62" i="1"/>
  <c r="K62" i="1" s="1"/>
  <c r="M62" i="1"/>
  <c r="N62" i="1"/>
  <c r="O62" i="1"/>
  <c r="P62" i="1"/>
  <c r="Q62" i="1"/>
  <c r="R62" i="1"/>
  <c r="S62" i="1"/>
  <c r="T62" i="1"/>
  <c r="U62" i="1"/>
  <c r="V62" i="1"/>
  <c r="W62" i="1"/>
  <c r="X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H64" i="1"/>
  <c r="I64" i="1"/>
  <c r="J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H65" i="1"/>
  <c r="I65" i="1"/>
  <c r="J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H66" i="1"/>
  <c r="I66" i="1"/>
  <c r="J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H67" i="1"/>
  <c r="I67" i="1"/>
  <c r="J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H68" i="1"/>
  <c r="I68" i="1"/>
  <c r="J68" i="1"/>
  <c r="L68" i="1"/>
  <c r="M68" i="1"/>
  <c r="N68" i="1"/>
  <c r="K68" i="1" s="1"/>
  <c r="O68" i="1"/>
  <c r="P68" i="1"/>
  <c r="Q68" i="1"/>
  <c r="R68" i="1"/>
  <c r="S68" i="1"/>
  <c r="T68" i="1"/>
  <c r="U68" i="1"/>
  <c r="V68" i="1"/>
  <c r="W68" i="1"/>
  <c r="X68" i="1"/>
  <c r="H69" i="1"/>
  <c r="I69" i="1"/>
  <c r="J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H70" i="1"/>
  <c r="I70" i="1"/>
  <c r="J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H71" i="1"/>
  <c r="I71" i="1"/>
  <c r="J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H72" i="1"/>
  <c r="I72" i="1"/>
  <c r="J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H73" i="1"/>
  <c r="I73" i="1"/>
  <c r="J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H74" i="1"/>
  <c r="I74" i="1"/>
  <c r="J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H75" i="1"/>
  <c r="I75" i="1"/>
  <c r="J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H76" i="1"/>
  <c r="I76" i="1"/>
  <c r="J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H77" i="1"/>
  <c r="I77" i="1"/>
  <c r="J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H78" i="1"/>
  <c r="I78" i="1"/>
  <c r="J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H79" i="1"/>
  <c r="I79" i="1"/>
  <c r="J79" i="1"/>
  <c r="L79" i="1"/>
  <c r="M79" i="1"/>
  <c r="K79" i="1" s="1"/>
  <c r="N79" i="1"/>
  <c r="O79" i="1"/>
  <c r="P79" i="1"/>
  <c r="Q79" i="1"/>
  <c r="R79" i="1"/>
  <c r="S79" i="1"/>
  <c r="T79" i="1"/>
  <c r="U79" i="1"/>
  <c r="V79" i="1"/>
  <c r="W79" i="1"/>
  <c r="X79" i="1"/>
  <c r="H80" i="1"/>
  <c r="I80" i="1"/>
  <c r="J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H81" i="1"/>
  <c r="I81" i="1"/>
  <c r="J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H82" i="1"/>
  <c r="I82" i="1"/>
  <c r="J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H83" i="1"/>
  <c r="I83" i="1"/>
  <c r="J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H84" i="1"/>
  <c r="I84" i="1"/>
  <c r="J84" i="1"/>
  <c r="L84" i="1"/>
  <c r="M84" i="1"/>
  <c r="N84" i="1"/>
  <c r="K84" i="1" s="1"/>
  <c r="O84" i="1"/>
  <c r="P84" i="1"/>
  <c r="Q84" i="1"/>
  <c r="R84" i="1"/>
  <c r="S84" i="1"/>
  <c r="T84" i="1"/>
  <c r="U84" i="1"/>
  <c r="V84" i="1"/>
  <c r="W84" i="1"/>
  <c r="X84" i="1"/>
  <c r="H85" i="1"/>
  <c r="I85" i="1"/>
  <c r="J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H86" i="1"/>
  <c r="I86" i="1"/>
  <c r="J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H87" i="1"/>
  <c r="I87" i="1"/>
  <c r="J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H88" i="1"/>
  <c r="I88" i="1"/>
  <c r="J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H89" i="1"/>
  <c r="I89" i="1"/>
  <c r="J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H90" i="1"/>
  <c r="I90" i="1"/>
  <c r="J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H91" i="1"/>
  <c r="I91" i="1"/>
  <c r="J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H92" i="1"/>
  <c r="I92" i="1"/>
  <c r="J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H93" i="1"/>
  <c r="I93" i="1"/>
  <c r="J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H94" i="1"/>
  <c r="I94" i="1"/>
  <c r="J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H95" i="1"/>
  <c r="I95" i="1"/>
  <c r="J95" i="1"/>
  <c r="L95" i="1"/>
  <c r="K95" i="1" s="1"/>
  <c r="M95" i="1"/>
  <c r="N95" i="1"/>
  <c r="O95" i="1"/>
  <c r="P95" i="1"/>
  <c r="Q95" i="1"/>
  <c r="R95" i="1"/>
  <c r="S95" i="1"/>
  <c r="T95" i="1"/>
  <c r="U95" i="1"/>
  <c r="V95" i="1"/>
  <c r="W95" i="1"/>
  <c r="X95" i="1"/>
  <c r="H96" i="1"/>
  <c r="I96" i="1"/>
  <c r="J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H97" i="1"/>
  <c r="I97" i="1"/>
  <c r="J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H98" i="1"/>
  <c r="I98" i="1"/>
  <c r="J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H99" i="1"/>
  <c r="I99" i="1"/>
  <c r="J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H100" i="1"/>
  <c r="I100" i="1"/>
  <c r="J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H101" i="1"/>
  <c r="I101" i="1"/>
  <c r="J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H102" i="1"/>
  <c r="I102" i="1"/>
  <c r="J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H103" i="1"/>
  <c r="I103" i="1"/>
  <c r="J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H104" i="1"/>
  <c r="I104" i="1"/>
  <c r="J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H105" i="1"/>
  <c r="I105" i="1"/>
  <c r="J105" i="1"/>
  <c r="L105" i="1"/>
  <c r="M105" i="1"/>
  <c r="K105" i="1" s="1"/>
  <c r="N105" i="1"/>
  <c r="O105" i="1"/>
  <c r="P105" i="1"/>
  <c r="Q105" i="1"/>
  <c r="R105" i="1"/>
  <c r="S105" i="1"/>
  <c r="T105" i="1"/>
  <c r="U105" i="1"/>
  <c r="V105" i="1"/>
  <c r="W105" i="1"/>
  <c r="X105" i="1"/>
  <c r="H106" i="1"/>
  <c r="I106" i="1"/>
  <c r="J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H107" i="1"/>
  <c r="I107" i="1"/>
  <c r="J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H108" i="1"/>
  <c r="I108" i="1"/>
  <c r="J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H109" i="1"/>
  <c r="I109" i="1"/>
  <c r="J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H110" i="1"/>
  <c r="I110" i="1"/>
  <c r="J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H111" i="1"/>
  <c r="I111" i="1"/>
  <c r="J111" i="1"/>
  <c r="L111" i="1"/>
  <c r="K111" i="1" s="1"/>
  <c r="M111" i="1"/>
  <c r="N111" i="1"/>
  <c r="O111" i="1"/>
  <c r="P111" i="1"/>
  <c r="Q111" i="1"/>
  <c r="R111" i="1"/>
  <c r="S111" i="1"/>
  <c r="T111" i="1"/>
  <c r="U111" i="1"/>
  <c r="V111" i="1"/>
  <c r="W111" i="1"/>
  <c r="X111" i="1"/>
  <c r="H112" i="1"/>
  <c r="I112" i="1"/>
  <c r="J112" i="1"/>
  <c r="L112" i="1"/>
  <c r="M112" i="1"/>
  <c r="N112" i="1"/>
  <c r="K112" i="1" s="1"/>
  <c r="O112" i="1"/>
  <c r="P112" i="1"/>
  <c r="Q112" i="1"/>
  <c r="R112" i="1"/>
  <c r="S112" i="1"/>
  <c r="T112" i="1"/>
  <c r="U112" i="1"/>
  <c r="V112" i="1"/>
  <c r="W112" i="1"/>
  <c r="X112" i="1"/>
  <c r="H113" i="1"/>
  <c r="I113" i="1"/>
  <c r="J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H114" i="1"/>
  <c r="I114" i="1"/>
  <c r="J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H115" i="1"/>
  <c r="I115" i="1"/>
  <c r="J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H116" i="1"/>
  <c r="I116" i="1"/>
  <c r="J116" i="1"/>
  <c r="L116" i="1"/>
  <c r="M116" i="1"/>
  <c r="N116" i="1"/>
  <c r="K116" i="1" s="1"/>
  <c r="O116" i="1"/>
  <c r="P116" i="1"/>
  <c r="Q116" i="1"/>
  <c r="R116" i="1"/>
  <c r="S116" i="1"/>
  <c r="T116" i="1"/>
  <c r="U116" i="1"/>
  <c r="V116" i="1"/>
  <c r="W116" i="1"/>
  <c r="X116" i="1"/>
  <c r="H117" i="1"/>
  <c r="I117" i="1"/>
  <c r="J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H118" i="1"/>
  <c r="I118" i="1"/>
  <c r="J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H119" i="1"/>
  <c r="I119" i="1"/>
  <c r="J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H120" i="1"/>
  <c r="I120" i="1"/>
  <c r="J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H121" i="1"/>
  <c r="I121" i="1"/>
  <c r="J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H122" i="1"/>
  <c r="I122" i="1"/>
  <c r="J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H123" i="1"/>
  <c r="I123" i="1"/>
  <c r="J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H124" i="1"/>
  <c r="I124" i="1"/>
  <c r="J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H125" i="1"/>
  <c r="I125" i="1"/>
  <c r="J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H126" i="1"/>
  <c r="I126" i="1"/>
  <c r="J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H127" i="1"/>
  <c r="I127" i="1"/>
  <c r="J127" i="1"/>
  <c r="L127" i="1"/>
  <c r="M127" i="1"/>
  <c r="K127" i="1" s="1"/>
  <c r="N127" i="1"/>
  <c r="O127" i="1"/>
  <c r="P127" i="1"/>
  <c r="Q127" i="1"/>
  <c r="R127" i="1"/>
  <c r="S127" i="1"/>
  <c r="T127" i="1"/>
  <c r="U127" i="1"/>
  <c r="V127" i="1"/>
  <c r="W127" i="1"/>
  <c r="X127" i="1"/>
  <c r="H128" i="1"/>
  <c r="I128" i="1"/>
  <c r="J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H129" i="1"/>
  <c r="I129" i="1"/>
  <c r="J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H130" i="1"/>
  <c r="I130" i="1"/>
  <c r="J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H131" i="1"/>
  <c r="I131" i="1"/>
  <c r="J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H132" i="1"/>
  <c r="I132" i="1"/>
  <c r="J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H133" i="1"/>
  <c r="I133" i="1"/>
  <c r="J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H134" i="1"/>
  <c r="I134" i="1"/>
  <c r="J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H135" i="1"/>
  <c r="I135" i="1"/>
  <c r="J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H136" i="1"/>
  <c r="I136" i="1"/>
  <c r="J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H137" i="1"/>
  <c r="I137" i="1"/>
  <c r="J137" i="1"/>
  <c r="L137" i="1"/>
  <c r="M137" i="1"/>
  <c r="K137" i="1" s="1"/>
  <c r="N137" i="1"/>
  <c r="O137" i="1"/>
  <c r="P137" i="1"/>
  <c r="Q137" i="1"/>
  <c r="R137" i="1"/>
  <c r="S137" i="1"/>
  <c r="T137" i="1"/>
  <c r="U137" i="1"/>
  <c r="V137" i="1"/>
  <c r="W137" i="1"/>
  <c r="X137" i="1"/>
  <c r="H138" i="1"/>
  <c r="I138" i="1"/>
  <c r="J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H139" i="1"/>
  <c r="I139" i="1"/>
  <c r="J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H140" i="1"/>
  <c r="I140" i="1"/>
  <c r="J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H141" i="1"/>
  <c r="I141" i="1"/>
  <c r="J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H142" i="1"/>
  <c r="I142" i="1"/>
  <c r="J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H143" i="1"/>
  <c r="I143" i="1"/>
  <c r="J143" i="1"/>
  <c r="L143" i="1"/>
  <c r="K143" i="1" s="1"/>
  <c r="M143" i="1"/>
  <c r="N143" i="1"/>
  <c r="O143" i="1"/>
  <c r="P143" i="1"/>
  <c r="Q143" i="1"/>
  <c r="R143" i="1"/>
  <c r="S143" i="1"/>
  <c r="T143" i="1"/>
  <c r="U143" i="1"/>
  <c r="V143" i="1"/>
  <c r="W143" i="1"/>
  <c r="X143" i="1"/>
  <c r="H144" i="1"/>
  <c r="I144" i="1"/>
  <c r="J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H145" i="1"/>
  <c r="I145" i="1"/>
  <c r="J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H146" i="1"/>
  <c r="I146" i="1"/>
  <c r="J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H147" i="1"/>
  <c r="I147" i="1"/>
  <c r="J147" i="1"/>
  <c r="L147" i="1"/>
  <c r="K147" i="1" s="1"/>
  <c r="M147" i="1"/>
  <c r="N147" i="1"/>
  <c r="O147" i="1"/>
  <c r="P147" i="1"/>
  <c r="Q147" i="1"/>
  <c r="R147" i="1"/>
  <c r="S147" i="1"/>
  <c r="T147" i="1"/>
  <c r="U147" i="1"/>
  <c r="V147" i="1"/>
  <c r="W147" i="1"/>
  <c r="X147" i="1"/>
  <c r="H148" i="1"/>
  <c r="I148" i="1"/>
  <c r="J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H149" i="1"/>
  <c r="I149" i="1"/>
  <c r="J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H150" i="1"/>
  <c r="I150" i="1"/>
  <c r="J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H151" i="1"/>
  <c r="I151" i="1"/>
  <c r="J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H152" i="1"/>
  <c r="I152" i="1"/>
  <c r="J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H153" i="1"/>
  <c r="I153" i="1"/>
  <c r="J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H154" i="1"/>
  <c r="I154" i="1"/>
  <c r="J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H155" i="1"/>
  <c r="I155" i="1"/>
  <c r="J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H156" i="1"/>
  <c r="I156" i="1"/>
  <c r="J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H157" i="1"/>
  <c r="I157" i="1"/>
  <c r="J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J11" i="1"/>
  <c r="I11" i="1"/>
  <c r="H11" i="1"/>
  <c r="L11" i="1"/>
  <c r="M11" i="1"/>
  <c r="N11" i="1"/>
  <c r="P11" i="1"/>
  <c r="O11" i="1"/>
  <c r="Q11" i="1"/>
  <c r="W11" i="1"/>
  <c r="X11" i="1"/>
  <c r="S11" i="1"/>
  <c r="T11" i="1"/>
  <c r="U11" i="1"/>
  <c r="V11" i="1"/>
  <c r="R11" i="1"/>
  <c r="K151" i="1" l="1"/>
  <c r="K142" i="1"/>
  <c r="K141" i="1"/>
  <c r="K139" i="1"/>
  <c r="K135" i="1"/>
  <c r="K131" i="1"/>
  <c r="K121" i="1"/>
  <c r="K100" i="1"/>
  <c r="K96" i="1"/>
  <c r="K78" i="1"/>
  <c r="K75" i="1"/>
  <c r="K71" i="1"/>
  <c r="K67" i="1"/>
  <c r="K57" i="1"/>
  <c r="K148" i="1"/>
  <c r="K144" i="1"/>
  <c r="K126" i="1"/>
  <c r="K123" i="1"/>
  <c r="K119" i="1"/>
  <c r="K115" i="1"/>
  <c r="K80" i="1"/>
  <c r="K35" i="1"/>
  <c r="K132" i="1"/>
  <c r="K128" i="1"/>
  <c r="K110" i="1"/>
  <c r="K107" i="1"/>
  <c r="K103" i="1"/>
  <c r="K99" i="1"/>
  <c r="K89" i="1"/>
  <c r="K46" i="1"/>
  <c r="K45" i="1"/>
  <c r="K44" i="1"/>
  <c r="K43" i="1"/>
  <c r="K39" i="1"/>
  <c r="K157" i="1"/>
  <c r="K155" i="1"/>
  <c r="K94" i="1"/>
  <c r="K91" i="1"/>
  <c r="K87" i="1"/>
  <c r="K83" i="1"/>
  <c r="K73" i="1"/>
  <c r="K52" i="1"/>
  <c r="K23" i="1"/>
  <c r="K19" i="1"/>
  <c r="K133" i="1"/>
  <c r="K106" i="1"/>
  <c r="K101" i="1"/>
  <c r="K26" i="1"/>
  <c r="K24" i="1"/>
  <c r="K156" i="1"/>
  <c r="K150" i="1"/>
  <c r="K149" i="1"/>
  <c r="K140" i="1"/>
  <c r="K134" i="1"/>
  <c r="K129" i="1"/>
  <c r="K124" i="1"/>
  <c r="K118" i="1"/>
  <c r="K113" i="1"/>
  <c r="K108" i="1"/>
  <c r="K102" i="1"/>
  <c r="K97" i="1"/>
  <c r="K92" i="1"/>
  <c r="K86" i="1"/>
  <c r="K81" i="1"/>
  <c r="K76" i="1"/>
  <c r="K70" i="1"/>
  <c r="K65" i="1"/>
  <c r="K54" i="1"/>
  <c r="K53" i="1"/>
  <c r="K38" i="1"/>
  <c r="K37" i="1"/>
  <c r="K36" i="1"/>
  <c r="K32" i="1"/>
  <c r="K22" i="1"/>
  <c r="K21" i="1"/>
  <c r="K20" i="1"/>
  <c r="K17" i="1"/>
  <c r="K154" i="1"/>
  <c r="K153" i="1"/>
  <c r="K138" i="1"/>
  <c r="K122" i="1"/>
  <c r="K117" i="1"/>
  <c r="K90" i="1"/>
  <c r="K85" i="1"/>
  <c r="K74" i="1"/>
  <c r="K69" i="1"/>
  <c r="K58" i="1"/>
  <c r="K56" i="1"/>
  <c r="K42" i="1"/>
  <c r="K41" i="1"/>
  <c r="K40" i="1"/>
  <c r="K25" i="1"/>
  <c r="K152" i="1"/>
  <c r="K146" i="1"/>
  <c r="K145" i="1"/>
  <c r="K136" i="1"/>
  <c r="K130" i="1"/>
  <c r="K125" i="1"/>
  <c r="K120" i="1"/>
  <c r="K114" i="1"/>
  <c r="K109" i="1"/>
  <c r="K104" i="1"/>
  <c r="K98" i="1"/>
  <c r="K93" i="1"/>
  <c r="K88" i="1"/>
  <c r="K82" i="1"/>
  <c r="K77" i="1"/>
  <c r="K72" i="1"/>
  <c r="K66" i="1"/>
  <c r="K64" i="1"/>
  <c r="K61" i="1"/>
  <c r="K50" i="1"/>
  <c r="K49" i="1"/>
  <c r="K48" i="1"/>
  <c r="K34" i="1"/>
  <c r="K33" i="1"/>
  <c r="K18" i="1"/>
  <c r="K16" i="1"/>
  <c r="K13" i="1"/>
  <c r="K160" i="1"/>
  <c r="G143" i="1" l="1"/>
  <c r="K11" i="1" l="1"/>
  <c r="L158" i="1" l="1"/>
  <c r="L161" i="1" s="1"/>
  <c r="X158" i="1" l="1"/>
  <c r="W158" i="1"/>
  <c r="W161" i="1" s="1"/>
  <c r="V158" i="1"/>
  <c r="V161" i="1" s="1"/>
  <c r="U158" i="1"/>
  <c r="U161" i="1" s="1"/>
  <c r="T158" i="1"/>
  <c r="T161" i="1" s="1"/>
  <c r="S158" i="1"/>
  <c r="S161" i="1" s="1"/>
  <c r="R158" i="1"/>
  <c r="Q158" i="1"/>
  <c r="Q161" i="1" s="1"/>
  <c r="P158" i="1"/>
  <c r="O158" i="1"/>
  <c r="O161" i="1" s="1"/>
  <c r="N158" i="1"/>
  <c r="N161" i="1" s="1"/>
  <c r="M158" i="1"/>
  <c r="M161" i="1" s="1"/>
  <c r="J158" i="1"/>
  <c r="J161" i="1" s="1"/>
  <c r="I158" i="1"/>
  <c r="I161" i="1" s="1"/>
  <c r="H158" i="1"/>
  <c r="H161" i="1" s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Q9" i="1"/>
  <c r="R9" i="1" s="1"/>
  <c r="S9" i="1" s="1"/>
  <c r="T9" i="1" s="1"/>
  <c r="U9" i="1" s="1"/>
  <c r="V9" i="1" s="1"/>
  <c r="W9" i="1" s="1"/>
  <c r="X9" i="1" s="1"/>
  <c r="G163" i="1" l="1"/>
  <c r="R161" i="1"/>
  <c r="P161" i="1"/>
  <c r="X161" i="1"/>
  <c r="C160" i="1"/>
  <c r="G158" i="1"/>
  <c r="G161" i="1" s="1"/>
  <c r="K158" i="1"/>
  <c r="K161" i="1" l="1"/>
  <c r="G162" i="1" s="1"/>
  <c r="D160" i="1"/>
</calcChain>
</file>

<file path=xl/sharedStrings.xml><?xml version="1.0" encoding="utf-8"?>
<sst xmlns="http://schemas.openxmlformats.org/spreadsheetml/2006/main" count="544" uniqueCount="202">
  <si>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</si>
  <si>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</si>
  <si>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</si>
  <si>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</si>
  <si>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</si>
  <si>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</si>
  <si>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2022 год</t>
  </si>
  <si>
    <t>Стоимость медицинской помощи ВСЕГО, руб.</t>
  </si>
  <si>
    <t>Амбулаторно-поликлиническая медицинская помощь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</si>
  <si>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</si>
  <si>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</si>
  <si>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</si>
  <si>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Объемы медицинской помощи</t>
  </si>
  <si>
    <t>Стоимость медицинскрой помощи, руб.</t>
  </si>
  <si>
    <t>Объемы, случаев лечения</t>
  </si>
  <si>
    <t>Стоимость, руб.</t>
  </si>
  <si>
    <t>Объемы ВСЕГО, случаев госпитализации</t>
  </si>
  <si>
    <t>Стоимость ВСЕГО, руб.</t>
  </si>
  <si>
    <t>Медицинская реабилитация</t>
  </si>
  <si>
    <t>Высокотехнологичная медицинская помощь</t>
  </si>
  <si>
    <t>Объемы, вызовов</t>
  </si>
  <si>
    <t>Посещения с профилак-тической целью</t>
  </si>
  <si>
    <t>Посещения в неотложной форме</t>
  </si>
  <si>
    <t>Обращения по поводу заболевания</t>
  </si>
  <si>
    <t>Всего</t>
  </si>
  <si>
    <t>Объемы, случаев госпитализации</t>
  </si>
  <si>
    <t>А</t>
  </si>
  <si>
    <t>В</t>
  </si>
  <si>
    <t>Областные медицинские организации:</t>
  </si>
  <si>
    <t>01</t>
  </si>
  <si>
    <t>ГБУЗ ВО "Областная детская клиническая больница"</t>
  </si>
  <si>
    <t>090</t>
  </si>
  <si>
    <t>Владимирский межрайонный филиал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</si>
  <si>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</si>
  <si>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</si>
  <si>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</si>
  <si>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</si>
  <si>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</si>
  <si>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093</t>
  </si>
  <si>
    <t>Ковровский межрайонный филиал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</si>
  <si>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</si>
  <si>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</si>
  <si>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</si>
  <si>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"Центр специализированной фтизиопульмонологической помощи"</t>
  </si>
  <si>
    <t>город Владимир:</t>
  </si>
  <si>
    <t>ГБУЗ ВО "Городская клиническая больница №5 г. Владимира"</t>
  </si>
  <si>
    <t>ГБУЗ ВО "Городская клиническая больница скорой медицинской помощи г. Владимира"</t>
  </si>
  <si>
    <t>ГБУЗ ВО "Родильный дом №2 г. Владимира"</t>
  </si>
  <si>
    <t>ГБУЗ ВО "Городская больница №2 г. Владимира"</t>
  </si>
  <si>
    <t>ГБУЗ ВО "Городская больница №4 г. Владимира"</t>
  </si>
  <si>
    <t>ГБУЗ ВО "Городская больница №6 г. Владимира"</t>
  </si>
  <si>
    <t>ГБУЗ ВО "Стоматологическая поликлиника №1 г. Владимира"</t>
  </si>
  <si>
    <t>ГБУЗ ВО "Стоматологическая поликлиника №2 г. Владимира"</t>
  </si>
  <si>
    <t>ГБУЗ ВО "Стоматологическая поликлиника №3 г. Владимира"</t>
  </si>
  <si>
    <t>ГБУЗ ВО "Городская поликлиника №1 г. Владимира"</t>
  </si>
  <si>
    <t>ГБУЗ ВО "Городская поликлиника №2 г. Владимира"</t>
  </si>
  <si>
    <t>ГБУЗ ВО "Детская городская поликлиника №1 г. Владимира"</t>
  </si>
  <si>
    <t>ГБУЗ ВО "Детская стоматологическая поликлиника г. Владимира"</t>
  </si>
  <si>
    <t>ГБУЗ ВО "Городская больница №7 г. Владимира"</t>
  </si>
  <si>
    <t>ГБУЗ ВО "Станция скорой медицинской помощи г. Владимира"</t>
  </si>
  <si>
    <t>02</t>
  </si>
  <si>
    <t>ФКУЗ "Медико-санитарная часть Министерства внутренних дел Российской Федерации по Владимирской области"</t>
  </si>
  <si>
    <t>03</t>
  </si>
  <si>
    <t>ООО "Глазная клиника - Оптикстайл"</t>
  </si>
  <si>
    <t>ООО "Мать и дитя Владимир"</t>
  </si>
  <si>
    <t>ООО "Центр ЭКО"</t>
  </si>
  <si>
    <t>ООО "ЛПУ МИБС"</t>
  </si>
  <si>
    <t>ООО "МРТ-Эксперт Владимир"</t>
  </si>
  <si>
    <t>ООО "Диализ СП"</t>
  </si>
  <si>
    <t xml:space="preserve">АНО «Клинико-диагностический центр «Белая роза» г.Владимир </t>
  </si>
  <si>
    <t>ООО Медицинский центр "Палитра"</t>
  </si>
  <si>
    <t>ООО "Учреждение здравоохранения Областной диагностический центр"</t>
  </si>
  <si>
    <t>ООО "Офтальма"</t>
  </si>
  <si>
    <t>ООО "Фрезениус Нефрокеа"</t>
  </si>
  <si>
    <t>ООО Клиника инновационной диагностики "МедиКа"</t>
  </si>
  <si>
    <t>ООО "Клиника медицинских экспертиз"</t>
  </si>
  <si>
    <t>ООО "Клиника современных медицинских технологий"</t>
  </si>
  <si>
    <t>ООО "Ядерные медицинские технологии" Владимир</t>
  </si>
  <si>
    <t>ООО "Медар+"</t>
  </si>
  <si>
    <t>ООО "Медсервис"</t>
  </si>
  <si>
    <t>ООО "Медика Профи"</t>
  </si>
  <si>
    <t>092</t>
  </si>
  <si>
    <t>Александровский межрайонный филиал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</si>
  <si>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</si>
  <si>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</si>
  <si>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</si>
  <si>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04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</si>
  <si>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</si>
  <si>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</si>
  <si>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</si>
  <si>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097</t>
  </si>
  <si>
    <t>Вязниковский межрайонный филиал</t>
  </si>
  <si>
    <t>ЧУЗ "Поликлиника "РЖД-Медицина" города Александров"</t>
  </si>
  <si>
    <t>ООО "Струнинский медицинский центр"</t>
  </si>
  <si>
    <t>ООО "Операционная №1"</t>
  </si>
  <si>
    <t>Вязниковский район:</t>
  </si>
  <si>
    <t>ГБУЗ ВО "Вязниковская районная больница"</t>
  </si>
  <si>
    <t>ГБУЗ ВО "Стоматологическая поликлиника №1 г. Вязники"</t>
  </si>
  <si>
    <t>ГБУЗ ВО "Станция скорой медицинской помощи г. Вязники"</t>
  </si>
  <si>
    <t>096</t>
  </si>
  <si>
    <t>Гусь-Хрустальный межрайонный филиал</t>
  </si>
  <si>
    <t>ООО "Добрый доктор"</t>
  </si>
  <si>
    <t>ООО "Объединенная медицинская компания"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</si>
  <si>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</si>
  <si>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</si>
  <si>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</si>
  <si>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"Гусь-Хрустальная городская больница"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</si>
  <si>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</si>
  <si>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</si>
  <si>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</si>
  <si>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330350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</si>
  <si>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</si>
  <si>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</si>
  <si>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</si>
  <si>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ООО "Эльче"</t>
  </si>
  <si>
    <t>ООО "Олимпия"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</si>
  <si>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</si>
  <si>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</si>
  <si>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</si>
  <si>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</si>
  <si>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ООО "Лавмедикл К"</t>
  </si>
  <si>
    <t>Ковровский район:</t>
  </si>
  <si>
    <t>ГБУЗ ВО "Центральная городская больница города Коврова"</t>
  </si>
  <si>
    <t>ГБУЗ ВО "Ковровская многопрофильная городская больница №1"</t>
  </si>
  <si>
    <t>ГБУЗ ВО "Ковровская городская больница №2"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</si>
  <si>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</si>
  <si>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</si>
  <si>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</si>
  <si>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</si>
  <si>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</si>
  <si>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094</t>
  </si>
  <si>
    <t>Юрьев-Польский межрайонный филиал</t>
  </si>
  <si>
    <t>ООО "БИО Абсолют"</t>
  </si>
  <si>
    <t>ООО "Диализ Ковров"</t>
  </si>
  <si>
    <t>Кольчугинский район:</t>
  </si>
  <si>
    <t>091</t>
  </si>
  <si>
    <t>Муромский межрайонный филиал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</si>
  <si>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</si>
  <si>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</si>
  <si>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</si>
  <si>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</si>
  <si>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</si>
  <si>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городская больница №1"</t>
  </si>
  <si>
    <t>ГБУЗ ВО "Муромская городская больница №2"</t>
  </si>
  <si>
    <t>ГБУЗ ВО "Муромская городская больница №3"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</si>
  <si>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</si>
  <si>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</si>
  <si>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</si>
  <si>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</si>
  <si>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</si>
  <si>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ЧУЗ "Клиническая больница "РЖД-Медицина" города Муром"</t>
  </si>
  <si>
    <t>ЛПУ "Поликлиника ОАО "Муромтепловоз"</t>
  </si>
  <si>
    <t>АО "Муромский стрелочный завод"</t>
  </si>
  <si>
    <t>ООО "Оптикстайл-Муром"</t>
  </si>
  <si>
    <t>ООО "Центр новых медицинских технологий"</t>
  </si>
  <si>
    <t>095</t>
  </si>
  <si>
    <t>Собинский межрайонный филиал</t>
  </si>
  <si>
    <t>ООО "Свой доктор"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</si>
  <si>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</si>
  <si>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</si>
  <si>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</si>
  <si>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</si>
  <si>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ООО "Новая медицина для всех"</t>
  </si>
  <si>
    <t>ООО "ЛавМедикл"</t>
  </si>
  <si>
    <t>ООО "Онкоклиника - Владимир"</t>
  </si>
  <si>
    <t>ФБУ Центр реабилитации Фонда социального страхования Россйской Федерации "Вольгинский"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</si>
  <si>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</si>
  <si>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</si>
  <si>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</si>
  <si>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</si>
  <si>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</si>
  <si>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</si>
  <si>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</si>
  <si>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</si>
  <si>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</si>
  <si>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</si>
  <si>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</si>
  <si>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</si>
  <si>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Ивановская область</t>
  </si>
  <si>
    <t>ФГБУЗ "Медицинский центр "Решма" Федерального медико-биологического агентства"</t>
  </si>
  <si>
    <t>МЧУ ДПО "Нефросовет"</t>
  </si>
  <si>
    <t>Кировская область</t>
  </si>
  <si>
    <t>ООО "Централизованная клинико-диагностическая лаборатория"</t>
  </si>
  <si>
    <t>Курская область</t>
  </si>
  <si>
    <t>ООО "Виталаб"</t>
  </si>
  <si>
    <t>Нижегородская область</t>
  </si>
  <si>
    <t>город Москва, Московская область</t>
  </si>
  <si>
    <t>ООО "Эко Центр"</t>
  </si>
  <si>
    <t>ООО "М-Лайн"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</si>
  <si>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</si>
  <si>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</si>
  <si>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ООО "Научно-производственная фирма "Хеликс"</t>
  </si>
  <si>
    <t>ООО НИМЦ "Медика Менте"</t>
  </si>
  <si>
    <t>ИТОГО</t>
  </si>
  <si>
    <t>ФГБОУ ВО "Приволжский исследовательский медицинский университет» Минздрава России</t>
  </si>
  <si>
    <t>отклонение, ед./руб.</t>
  </si>
  <si>
    <t>утверждено комиссией, ед./тыс.руб.</t>
  </si>
  <si>
    <t>Финансовое обеспечение медицинских организаций, осуществляющих деятельность в сфере обязательного медицинского страхования Владимирской области, на 2022 год</t>
  </si>
  <si>
    <t>с профилактической целью</t>
  </si>
  <si>
    <t>в неотложной форме</t>
  </si>
  <si>
    <t>в связи с обращением по заболеванию</t>
  </si>
  <si>
    <t>Приложение №16
к протоколу заседания комиссии по разработке территориальной программы обязательного медицинского страхования
от 28.07.2022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</si>
</sst>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2\&#1069;&#1082;&#1086;&#1085;&#1086;&#1084;&#1080;&#1095;&#1077;&#1089;&#1082;&#1072;&#1103;%20&#1093;&#1072;&#1088;&#1072;&#1082;&#1090;&#1077;&#1088;&#1080;&#1089;&#1090;&#1080;&#1082;&#1072;\&#1080;&#1102;&#1083;&#1100;\&#1048;&#1102;&#1083;&#1100;%202022%20&#1075;&#1086;&#1076;%20&#1069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.07.22 ЭХ"/>
      <sheetName val="Отклонение от июня"/>
      <sheetName val="контроль объемов"/>
      <sheetName val="контроль с решением 9 от 27.06"/>
      <sheetName val="контроль объемов (14 протокол)"/>
      <sheetName val="контроль объемов (Бабур)"/>
      <sheetName val="свод по ТП "/>
      <sheetName val="Лист1"/>
      <sheetName val="Лист2"/>
    </sheetNames>
    <sheetDataSet>
      <sheetData sheetId="0">
        <row r="10">
          <cell r="AD10">
            <v>189985</v>
          </cell>
          <cell r="AE10">
            <v>81150594.950000003</v>
          </cell>
          <cell r="AF10">
            <v>15451</v>
          </cell>
          <cell r="AG10">
            <v>10313775.34</v>
          </cell>
          <cell r="AH10">
            <v>55067</v>
          </cell>
          <cell r="AI10">
            <v>125617666.26000001</v>
          </cell>
          <cell r="AJ10">
            <v>11520632.65</v>
          </cell>
          <cell r="AK10">
            <v>1130</v>
          </cell>
          <cell r="AL10">
            <v>17901377.25</v>
          </cell>
          <cell r="AO10">
            <v>9094</v>
          </cell>
          <cell r="AP10">
            <v>362213551.76999998</v>
          </cell>
          <cell r="AS10">
            <v>136</v>
          </cell>
          <cell r="AT10">
            <v>38249586</v>
          </cell>
        </row>
        <row r="11">
          <cell r="AD11">
            <v>25420</v>
          </cell>
          <cell r="AE11">
            <v>3295698.2</v>
          </cell>
          <cell r="AH11">
            <v>11658</v>
          </cell>
          <cell r="AI11">
            <v>12501223.140000001</v>
          </cell>
          <cell r="AJ11">
            <v>24652274.859999999</v>
          </cell>
          <cell r="AK11">
            <v>1709</v>
          </cell>
          <cell r="AL11">
            <v>33459776.77</v>
          </cell>
          <cell r="AO11">
            <v>559</v>
          </cell>
          <cell r="AP11">
            <v>17076907.780000001</v>
          </cell>
          <cell r="AS11">
            <v>35</v>
          </cell>
          <cell r="AT11">
            <v>3884510</v>
          </cell>
        </row>
        <row r="12">
          <cell r="AD12">
            <v>68205</v>
          </cell>
          <cell r="AE12">
            <v>34161978.969999999</v>
          </cell>
          <cell r="AF12">
            <v>1925</v>
          </cell>
          <cell r="AG12">
            <v>1875174.75</v>
          </cell>
          <cell r="AH12">
            <v>24</v>
          </cell>
          <cell r="AI12">
            <v>2846870.08</v>
          </cell>
          <cell r="AJ12">
            <v>203138388</v>
          </cell>
          <cell r="AK12">
            <v>862</v>
          </cell>
          <cell r="AL12">
            <v>62358954.640000001</v>
          </cell>
          <cell r="AO12">
            <v>21282</v>
          </cell>
          <cell r="AP12">
            <v>1359703258.1300001</v>
          </cell>
          <cell r="AQ12">
            <v>1500</v>
          </cell>
          <cell r="AR12">
            <v>77593141.469999999</v>
          </cell>
          <cell r="AS12">
            <v>3193</v>
          </cell>
          <cell r="AT12">
            <v>514121799</v>
          </cell>
        </row>
        <row r="13">
          <cell r="AD13">
            <v>36000</v>
          </cell>
          <cell r="AE13">
            <v>6763680</v>
          </cell>
          <cell r="AH13">
            <v>4600</v>
          </cell>
          <cell r="AI13">
            <v>4374278</v>
          </cell>
          <cell r="AJ13">
            <v>94131417.359999999</v>
          </cell>
          <cell r="AK13">
            <v>4310</v>
          </cell>
          <cell r="AL13">
            <v>300077264.61000001</v>
          </cell>
          <cell r="AO13">
            <v>9411</v>
          </cell>
          <cell r="AP13">
            <v>806290594.11000001</v>
          </cell>
          <cell r="AS13">
            <v>872</v>
          </cell>
          <cell r="AT13">
            <v>113641405</v>
          </cell>
        </row>
        <row r="14">
          <cell r="AD14">
            <v>8200</v>
          </cell>
          <cell r="AE14">
            <v>3938873.72</v>
          </cell>
          <cell r="AF14">
            <v>9404</v>
          </cell>
          <cell r="AG14">
            <v>5375433.9900000002</v>
          </cell>
          <cell r="AH14">
            <v>19988</v>
          </cell>
          <cell r="AI14">
            <v>22436087.32</v>
          </cell>
        </row>
        <row r="15">
          <cell r="AO15">
            <v>1549</v>
          </cell>
          <cell r="AP15">
            <v>30749138.100000001</v>
          </cell>
        </row>
        <row r="16">
          <cell r="AD16">
            <v>1344</v>
          </cell>
          <cell r="AE16">
            <v>1219138.08</v>
          </cell>
          <cell r="AK16">
            <v>854</v>
          </cell>
          <cell r="AL16">
            <v>9125306.9700000007</v>
          </cell>
        </row>
        <row r="17">
          <cell r="AD17">
            <v>1976</v>
          </cell>
          <cell r="AE17">
            <v>643306.56000000006</v>
          </cell>
          <cell r="AO17">
            <v>2805</v>
          </cell>
          <cell r="AP17">
            <v>123692820.17</v>
          </cell>
          <cell r="AQ17">
            <v>2080</v>
          </cell>
          <cell r="AR17">
            <v>76957775.459999993</v>
          </cell>
          <cell r="AS17">
            <v>180</v>
          </cell>
          <cell r="AT17">
            <v>28793445</v>
          </cell>
        </row>
        <row r="18">
          <cell r="AD18">
            <v>1000</v>
          </cell>
          <cell r="AE18">
            <v>547240</v>
          </cell>
          <cell r="AO18">
            <v>5762</v>
          </cell>
          <cell r="AP18">
            <v>213390071.33000001</v>
          </cell>
        </row>
        <row r="19">
          <cell r="AJ19">
            <v>3857491.5</v>
          </cell>
        </row>
        <row r="21">
          <cell r="AD21">
            <v>141888</v>
          </cell>
          <cell r="AE21">
            <v>82650749.579999998</v>
          </cell>
          <cell r="AF21">
            <v>41046</v>
          </cell>
          <cell r="AG21">
            <v>28738949.59</v>
          </cell>
          <cell r="AH21">
            <v>181926</v>
          </cell>
          <cell r="AI21">
            <v>229559854.31</v>
          </cell>
          <cell r="AJ21">
            <v>33476022.210000001</v>
          </cell>
          <cell r="AK21">
            <v>9017</v>
          </cell>
          <cell r="AL21">
            <v>183131368.21000001</v>
          </cell>
          <cell r="AO21">
            <v>11439</v>
          </cell>
          <cell r="AP21">
            <v>324958499.61000001</v>
          </cell>
          <cell r="AS21">
            <v>120</v>
          </cell>
          <cell r="AT21">
            <v>17980800</v>
          </cell>
        </row>
        <row r="22">
          <cell r="AD22">
            <v>900</v>
          </cell>
          <cell r="AE22">
            <v>169092</v>
          </cell>
          <cell r="AF22">
            <v>26528</v>
          </cell>
          <cell r="AG22">
            <v>22614129.940000001</v>
          </cell>
          <cell r="AH22">
            <v>1482</v>
          </cell>
          <cell r="AI22">
            <v>1409278.26</v>
          </cell>
          <cell r="AJ22">
            <v>250372.6</v>
          </cell>
          <cell r="AO22">
            <v>11229</v>
          </cell>
          <cell r="AP22">
            <v>483533518.19</v>
          </cell>
          <cell r="AS22">
            <v>217</v>
          </cell>
          <cell r="AT22">
            <v>41706101</v>
          </cell>
        </row>
        <row r="23">
          <cell r="AD23">
            <v>10045</v>
          </cell>
          <cell r="AE23">
            <v>1699778.82</v>
          </cell>
          <cell r="AH23">
            <v>19968</v>
          </cell>
          <cell r="AI23">
            <v>28761491.850000001</v>
          </cell>
          <cell r="AJ23">
            <v>4001334</v>
          </cell>
          <cell r="AK23">
            <v>800</v>
          </cell>
          <cell r="AL23">
            <v>7391977.3399999999</v>
          </cell>
          <cell r="AO23">
            <v>3810</v>
          </cell>
          <cell r="AP23">
            <v>108987383.25</v>
          </cell>
        </row>
        <row r="24">
          <cell r="AD24">
            <v>197593</v>
          </cell>
          <cell r="AE24">
            <v>71921801.909999996</v>
          </cell>
          <cell r="AF24">
            <v>26805</v>
          </cell>
          <cell r="AG24">
            <v>17777403</v>
          </cell>
          <cell r="AH24">
            <v>126762</v>
          </cell>
          <cell r="AI24">
            <v>120386343.72</v>
          </cell>
          <cell r="AJ24">
            <v>18074912</v>
          </cell>
          <cell r="AK24">
            <v>3010</v>
          </cell>
          <cell r="AL24">
            <v>44641308.960000001</v>
          </cell>
          <cell r="AO24">
            <v>6676</v>
          </cell>
          <cell r="AP24">
            <v>118890153.90000001</v>
          </cell>
          <cell r="AS24">
            <v>5</v>
          </cell>
          <cell r="AT24">
            <v>700360</v>
          </cell>
        </row>
        <row r="25">
          <cell r="AD25">
            <v>169365</v>
          </cell>
          <cell r="AE25">
            <v>87022110.849999994</v>
          </cell>
          <cell r="AF25">
            <v>35482</v>
          </cell>
          <cell r="AG25">
            <v>23941065.620000001</v>
          </cell>
          <cell r="AH25">
            <v>63379</v>
          </cell>
          <cell r="AI25">
            <v>142811855.68000001</v>
          </cell>
          <cell r="AJ25">
            <v>7651213.5999999996</v>
          </cell>
          <cell r="AK25">
            <v>2394</v>
          </cell>
          <cell r="AL25">
            <v>25482951.289999999</v>
          </cell>
          <cell r="AO25">
            <v>8667</v>
          </cell>
          <cell r="AP25">
            <v>458333426.74000001</v>
          </cell>
          <cell r="AS25">
            <v>1350</v>
          </cell>
          <cell r="AT25">
            <v>232253680</v>
          </cell>
        </row>
        <row r="26">
          <cell r="AD26">
            <v>20455</v>
          </cell>
          <cell r="AE26">
            <v>18405644.32</v>
          </cell>
          <cell r="AF26">
            <v>8097</v>
          </cell>
          <cell r="AG26">
            <v>4579231.16</v>
          </cell>
          <cell r="AH26">
            <v>22141</v>
          </cell>
          <cell r="AI26">
            <v>86792554.930000007</v>
          </cell>
          <cell r="AJ26">
            <v>93123569.599999994</v>
          </cell>
          <cell r="AK26">
            <v>353</v>
          </cell>
          <cell r="AL26">
            <v>20833687</v>
          </cell>
          <cell r="AO26">
            <v>3175</v>
          </cell>
          <cell r="AP26">
            <v>159606588.63</v>
          </cell>
        </row>
        <row r="27">
          <cell r="AD27">
            <v>10265</v>
          </cell>
          <cell r="AE27">
            <v>4888547.2</v>
          </cell>
          <cell r="AF27">
            <v>3939</v>
          </cell>
          <cell r="AG27">
            <v>2204495.9500000002</v>
          </cell>
          <cell r="AH27">
            <v>17100</v>
          </cell>
          <cell r="AI27">
            <v>19151099.399999999</v>
          </cell>
        </row>
        <row r="28">
          <cell r="AD28">
            <v>19004</v>
          </cell>
          <cell r="AE28">
            <v>9155365.5999999996</v>
          </cell>
          <cell r="AF28">
            <v>4902</v>
          </cell>
          <cell r="AG28">
            <v>2787114.43</v>
          </cell>
          <cell r="AH28">
            <v>29987</v>
          </cell>
          <cell r="AI28">
            <v>33236180.280000001</v>
          </cell>
        </row>
        <row r="29">
          <cell r="AD29">
            <v>8723</v>
          </cell>
          <cell r="AE29">
            <v>4164210.88</v>
          </cell>
          <cell r="AF29">
            <v>2876</v>
          </cell>
          <cell r="AG29">
            <v>1626948.86</v>
          </cell>
          <cell r="AH29">
            <v>17124</v>
          </cell>
          <cell r="AI29">
            <v>19121571.739999998</v>
          </cell>
        </row>
        <row r="30">
          <cell r="AD30">
            <v>166059</v>
          </cell>
          <cell r="AE30">
            <v>49050900.700000003</v>
          </cell>
          <cell r="AF30">
            <v>55101</v>
          </cell>
          <cell r="AG30">
            <v>34035514.530000001</v>
          </cell>
          <cell r="AH30">
            <v>109147</v>
          </cell>
          <cell r="AI30">
            <v>45632541.390000001</v>
          </cell>
          <cell r="AJ30">
            <v>4329512.25</v>
          </cell>
          <cell r="AK30">
            <v>1914</v>
          </cell>
          <cell r="AL30">
            <v>17898381.77</v>
          </cell>
        </row>
        <row r="31">
          <cell r="AD31">
            <v>49680</v>
          </cell>
          <cell r="AE31">
            <v>28561777.559999999</v>
          </cell>
          <cell r="AF31">
            <v>17551</v>
          </cell>
          <cell r="AG31">
            <v>10437571.01</v>
          </cell>
          <cell r="AH31">
            <v>64891</v>
          </cell>
          <cell r="AI31">
            <v>56147816.210000001</v>
          </cell>
          <cell r="AJ31">
            <v>1281918.1000000001</v>
          </cell>
          <cell r="AK31">
            <v>995</v>
          </cell>
          <cell r="AL31">
            <v>10117880.310000001</v>
          </cell>
        </row>
        <row r="32">
          <cell r="AD32">
            <v>172298</v>
          </cell>
          <cell r="AE32">
            <v>63102070.770000003</v>
          </cell>
          <cell r="AF32">
            <v>20839</v>
          </cell>
          <cell r="AG32">
            <v>12204187.210000001</v>
          </cell>
          <cell r="AH32">
            <v>64289</v>
          </cell>
          <cell r="AI32">
            <v>89910812.409999996</v>
          </cell>
          <cell r="AJ32">
            <v>822464.76</v>
          </cell>
          <cell r="AK32">
            <v>1078</v>
          </cell>
          <cell r="AL32">
            <v>10080252.49</v>
          </cell>
        </row>
        <row r="33">
          <cell r="AD33">
            <v>33800</v>
          </cell>
          <cell r="AE33">
            <v>16185210.4</v>
          </cell>
          <cell r="AF33">
            <v>7744</v>
          </cell>
          <cell r="AG33">
            <v>4354061.4800000004</v>
          </cell>
          <cell r="AH33">
            <v>24578</v>
          </cell>
          <cell r="AI33">
            <v>27499306.23</v>
          </cell>
        </row>
        <row r="34">
          <cell r="AD34">
            <v>8713</v>
          </cell>
          <cell r="AE34">
            <v>3958052.06</v>
          </cell>
          <cell r="AF34">
            <v>3475</v>
          </cell>
          <cell r="AG34">
            <v>2143092.62</v>
          </cell>
          <cell r="AH34">
            <v>12121</v>
          </cell>
          <cell r="AI34">
            <v>13966636.050000001</v>
          </cell>
          <cell r="AJ34">
            <v>130501.6</v>
          </cell>
          <cell r="AK34">
            <v>873</v>
          </cell>
          <cell r="AL34">
            <v>8455242.0500000007</v>
          </cell>
        </row>
        <row r="35">
          <cell r="AU35">
            <v>101504</v>
          </cell>
          <cell r="AV35">
            <v>284710894.27999997</v>
          </cell>
        </row>
        <row r="36">
          <cell r="AD36">
            <v>4640</v>
          </cell>
          <cell r="AE36">
            <v>1013188.52</v>
          </cell>
          <cell r="AF36">
            <v>15</v>
          </cell>
          <cell r="AG36">
            <v>10170.75</v>
          </cell>
          <cell r="AH36">
            <v>3800</v>
          </cell>
          <cell r="AI36">
            <v>3839543.08</v>
          </cell>
        </row>
        <row r="37">
          <cell r="AK37">
            <v>145</v>
          </cell>
          <cell r="AL37">
            <v>5649741.7199999997</v>
          </cell>
          <cell r="AO37">
            <v>245</v>
          </cell>
          <cell r="AP37">
            <v>15978400.960000001</v>
          </cell>
          <cell r="AS37">
            <v>221</v>
          </cell>
          <cell r="AT37">
            <v>14912258</v>
          </cell>
        </row>
        <row r="38">
          <cell r="AK38">
            <v>200</v>
          </cell>
          <cell r="AL38">
            <v>16787803.969999999</v>
          </cell>
        </row>
        <row r="39">
          <cell r="AK39">
            <v>200</v>
          </cell>
          <cell r="AL39">
            <v>16787803.969999999</v>
          </cell>
        </row>
        <row r="40">
          <cell r="AJ40">
            <v>32080566.649999999</v>
          </cell>
        </row>
        <row r="41">
          <cell r="AJ41">
            <v>23723001.010000002</v>
          </cell>
        </row>
        <row r="42">
          <cell r="AD42">
            <v>100</v>
          </cell>
          <cell r="AE42">
            <v>16754</v>
          </cell>
          <cell r="AH42">
            <v>2519</v>
          </cell>
          <cell r="AI42">
            <v>229913784.41999999</v>
          </cell>
          <cell r="AK42">
            <v>1638</v>
          </cell>
          <cell r="AL42">
            <v>14588022.76</v>
          </cell>
        </row>
        <row r="43">
          <cell r="AJ43">
            <v>38310740</v>
          </cell>
        </row>
        <row r="44">
          <cell r="AD44">
            <v>100</v>
          </cell>
          <cell r="AE44">
            <v>10930</v>
          </cell>
          <cell r="AK44">
            <v>380</v>
          </cell>
          <cell r="AL44">
            <v>29043986.289999999</v>
          </cell>
          <cell r="AO44">
            <v>30</v>
          </cell>
          <cell r="AP44">
            <v>770619.86</v>
          </cell>
        </row>
        <row r="45">
          <cell r="AJ45">
            <v>34025270.810000002</v>
          </cell>
        </row>
        <row r="46">
          <cell r="AK46">
            <v>150</v>
          </cell>
          <cell r="AL46">
            <v>5718985.8399999999</v>
          </cell>
        </row>
        <row r="47">
          <cell r="AH47">
            <v>860</v>
          </cell>
          <cell r="AI47">
            <v>81303149.560000002</v>
          </cell>
          <cell r="AK47">
            <v>423</v>
          </cell>
          <cell r="AL47">
            <v>3767236.65</v>
          </cell>
        </row>
        <row r="48">
          <cell r="AJ48">
            <v>11139362.109999999</v>
          </cell>
          <cell r="AK48">
            <v>89</v>
          </cell>
          <cell r="AL48">
            <v>2467072.88</v>
          </cell>
        </row>
        <row r="49">
          <cell r="AJ49">
            <v>2139389.4500000002</v>
          </cell>
          <cell r="AO49">
            <v>251</v>
          </cell>
          <cell r="AP49">
            <v>29567267.73</v>
          </cell>
          <cell r="AS49">
            <v>215</v>
          </cell>
          <cell r="AT49">
            <v>28399477</v>
          </cell>
        </row>
        <row r="50">
          <cell r="AJ50">
            <v>9742111.1199999992</v>
          </cell>
        </row>
        <row r="51">
          <cell r="AJ51">
            <v>51027240</v>
          </cell>
        </row>
        <row r="52">
          <cell r="AD52">
            <v>844</v>
          </cell>
          <cell r="AE52">
            <v>158801.28</v>
          </cell>
          <cell r="AH52">
            <v>3446</v>
          </cell>
          <cell r="AI52">
            <v>4139714.26</v>
          </cell>
        </row>
        <row r="54">
          <cell r="AJ54">
            <v>851389</v>
          </cell>
        </row>
        <row r="56">
          <cell r="AD56">
            <v>48430</v>
          </cell>
          <cell r="AE56">
            <v>22796582.120000001</v>
          </cell>
          <cell r="AF56">
            <v>3851</v>
          </cell>
          <cell r="AG56">
            <v>2269383.88</v>
          </cell>
          <cell r="AH56">
            <v>20188</v>
          </cell>
          <cell r="AI56">
            <v>31378201.59</v>
          </cell>
          <cell r="AJ56">
            <v>71769.960000000006</v>
          </cell>
          <cell r="AK56">
            <v>632</v>
          </cell>
          <cell r="AL56">
            <v>7426131.8499999996</v>
          </cell>
          <cell r="AO56">
            <v>480</v>
          </cell>
          <cell r="AP56">
            <v>12985633.720000001</v>
          </cell>
          <cell r="AU56">
            <v>4814</v>
          </cell>
          <cell r="AV56">
            <v>14506475.24</v>
          </cell>
        </row>
        <row r="58">
          <cell r="AD58">
            <v>172902</v>
          </cell>
          <cell r="AE58">
            <v>103627191.19</v>
          </cell>
          <cell r="AF58">
            <v>14006</v>
          </cell>
          <cell r="AG58">
            <v>8861913.6500000004</v>
          </cell>
          <cell r="AH58">
            <v>106783</v>
          </cell>
          <cell r="AI58">
            <v>206611725.58000001</v>
          </cell>
          <cell r="AJ58">
            <v>16662103.58</v>
          </cell>
          <cell r="AK58">
            <v>2535</v>
          </cell>
          <cell r="AL58">
            <v>27621058.48</v>
          </cell>
          <cell r="AO58">
            <v>9037</v>
          </cell>
          <cell r="AP58">
            <v>211464442.75</v>
          </cell>
          <cell r="AU58">
            <v>29986</v>
          </cell>
          <cell r="AV58">
            <v>77863037.349999994</v>
          </cell>
        </row>
        <row r="59">
          <cell r="AD59">
            <v>38822</v>
          </cell>
          <cell r="AE59">
            <v>24436038.359999999</v>
          </cell>
          <cell r="AF59">
            <v>11845</v>
          </cell>
          <cell r="AG59">
            <v>8031502.25</v>
          </cell>
          <cell r="AH59">
            <v>30059</v>
          </cell>
          <cell r="AI59">
            <v>43901098.850000001</v>
          </cell>
          <cell r="AJ59">
            <v>1004037.9</v>
          </cell>
          <cell r="AK59">
            <v>657</v>
          </cell>
          <cell r="AL59">
            <v>6948570.0199999996</v>
          </cell>
          <cell r="AO59">
            <v>2330</v>
          </cell>
          <cell r="AP59">
            <v>29988322.239999998</v>
          </cell>
        </row>
        <row r="60">
          <cell r="AD60">
            <v>17090</v>
          </cell>
          <cell r="AE60">
            <v>8185454.7999999998</v>
          </cell>
          <cell r="AF60">
            <v>2513</v>
          </cell>
          <cell r="AG60">
            <v>1413049.74</v>
          </cell>
          <cell r="AH60">
            <v>11075</v>
          </cell>
          <cell r="AI60">
            <v>12532461.92</v>
          </cell>
        </row>
        <row r="61">
          <cell r="AD61">
            <v>20292</v>
          </cell>
          <cell r="AE61">
            <v>6106576.3200000003</v>
          </cell>
          <cell r="AF61">
            <v>126</v>
          </cell>
          <cell r="AG61">
            <v>78203.570000000007</v>
          </cell>
          <cell r="AH61">
            <v>6195</v>
          </cell>
          <cell r="AI61">
            <v>3596908.9</v>
          </cell>
          <cell r="AJ61">
            <v>450047.12</v>
          </cell>
          <cell r="AK61">
            <v>902</v>
          </cell>
          <cell r="AL61">
            <v>9152915.5700000003</v>
          </cell>
        </row>
        <row r="62">
          <cell r="AH62">
            <v>275</v>
          </cell>
          <cell r="AI62">
            <v>236620.19</v>
          </cell>
          <cell r="AK62">
            <v>128</v>
          </cell>
          <cell r="AL62">
            <v>4987358.21</v>
          </cell>
          <cell r="AO62">
            <v>71</v>
          </cell>
          <cell r="AP62">
            <v>3705124.36</v>
          </cell>
          <cell r="AS62">
            <v>44</v>
          </cell>
          <cell r="AT62">
            <v>2920984</v>
          </cell>
        </row>
        <row r="63">
          <cell r="AK63">
            <v>12</v>
          </cell>
          <cell r="AL63">
            <v>128023.7</v>
          </cell>
        </row>
        <row r="65">
          <cell r="AD65">
            <v>210973</v>
          </cell>
          <cell r="AE65">
            <v>96390705.209999993</v>
          </cell>
          <cell r="AF65">
            <v>17914</v>
          </cell>
          <cell r="AG65">
            <v>12146587.699999999</v>
          </cell>
          <cell r="AH65">
            <v>111015</v>
          </cell>
          <cell r="AI65">
            <v>87167779.650000006</v>
          </cell>
          <cell r="AJ65">
            <v>5975733</v>
          </cell>
          <cell r="AK65">
            <v>3244</v>
          </cell>
          <cell r="AL65">
            <v>31408222.280000001</v>
          </cell>
          <cell r="AO65">
            <v>6856</v>
          </cell>
          <cell r="AP65">
            <v>132304979.44</v>
          </cell>
        </row>
        <row r="66">
          <cell r="AD66">
            <v>7450</v>
          </cell>
          <cell r="AE66">
            <v>3516004.64</v>
          </cell>
          <cell r="AF66">
            <v>6953</v>
          </cell>
          <cell r="AG66">
            <v>3891471.03</v>
          </cell>
          <cell r="AH66">
            <v>11132</v>
          </cell>
          <cell r="AI66">
            <v>12278946.18</v>
          </cell>
        </row>
        <row r="67">
          <cell r="AU67">
            <v>20237</v>
          </cell>
          <cell r="AV67">
            <v>60831168.159999996</v>
          </cell>
        </row>
        <row r="68">
          <cell r="AD68">
            <v>237</v>
          </cell>
          <cell r="AE68">
            <v>113589.36</v>
          </cell>
          <cell r="AF68">
            <v>1479</v>
          </cell>
          <cell r="AG68">
            <v>835538.08</v>
          </cell>
          <cell r="AH68">
            <v>3438</v>
          </cell>
          <cell r="AI68">
            <v>3861484.66</v>
          </cell>
        </row>
        <row r="69">
          <cell r="AH69">
            <v>44</v>
          </cell>
          <cell r="AI69">
            <v>4176072.78</v>
          </cell>
          <cell r="AK69">
            <v>36</v>
          </cell>
          <cell r="AL69">
            <v>320615.88</v>
          </cell>
        </row>
        <row r="71">
          <cell r="AD71">
            <v>46516</v>
          </cell>
          <cell r="AE71">
            <v>36420207.950000003</v>
          </cell>
          <cell r="AF71">
            <v>7543</v>
          </cell>
          <cell r="AG71">
            <v>5036063.5</v>
          </cell>
          <cell r="AH71">
            <v>29024</v>
          </cell>
          <cell r="AI71">
            <v>43096823.579999998</v>
          </cell>
          <cell r="AK71">
            <v>1494</v>
          </cell>
          <cell r="AL71">
            <v>13804517.699999999</v>
          </cell>
          <cell r="AO71">
            <v>2261</v>
          </cell>
          <cell r="AP71">
            <v>41716120.799999997</v>
          </cell>
          <cell r="AU71">
            <v>5476</v>
          </cell>
          <cell r="AV71">
            <v>23158557.059999999</v>
          </cell>
        </row>
        <row r="73">
          <cell r="AD73">
            <v>139299</v>
          </cell>
          <cell r="AE73">
            <v>95474629.359999999</v>
          </cell>
          <cell r="AF73">
            <v>18918</v>
          </cell>
          <cell r="AG73">
            <v>12947111.300000001</v>
          </cell>
          <cell r="AH73">
            <v>68336</v>
          </cell>
          <cell r="AI73">
            <v>216383307.75999999</v>
          </cell>
          <cell r="AJ73">
            <v>18353202.390000001</v>
          </cell>
          <cell r="AK73">
            <v>3940</v>
          </cell>
          <cell r="AL73">
            <v>107686025.38</v>
          </cell>
          <cell r="AO73">
            <v>9169</v>
          </cell>
          <cell r="AP73">
            <v>237398958.84999999</v>
          </cell>
        </row>
        <row r="74">
          <cell r="AD74">
            <v>53211</v>
          </cell>
          <cell r="AE74">
            <v>23128274.25</v>
          </cell>
          <cell r="AF74">
            <v>8215</v>
          </cell>
          <cell r="AG74">
            <v>5570180.75</v>
          </cell>
          <cell r="AH74">
            <v>23997</v>
          </cell>
          <cell r="AI74">
            <v>37327855.960000001</v>
          </cell>
          <cell r="AJ74">
            <v>157425.88</v>
          </cell>
          <cell r="AK74">
            <v>262</v>
          </cell>
          <cell r="AL74">
            <v>2382910.77</v>
          </cell>
          <cell r="AO74">
            <v>879</v>
          </cell>
          <cell r="AP74">
            <v>18457668.379999999</v>
          </cell>
        </row>
        <row r="75">
          <cell r="AD75">
            <v>12914</v>
          </cell>
          <cell r="AE75">
            <v>6168659.0800000001</v>
          </cell>
          <cell r="AF75">
            <v>3475</v>
          </cell>
          <cell r="AG75">
            <v>1950329.16</v>
          </cell>
          <cell r="AH75">
            <v>14195</v>
          </cell>
          <cell r="AI75">
            <v>15982599.1</v>
          </cell>
        </row>
        <row r="76">
          <cell r="AU76">
            <v>21725</v>
          </cell>
          <cell r="AV76">
            <v>55713970.799999997</v>
          </cell>
        </row>
        <row r="77">
          <cell r="AD77">
            <v>4988</v>
          </cell>
          <cell r="AE77">
            <v>7285850.3300000001</v>
          </cell>
          <cell r="AF77">
            <v>2150</v>
          </cell>
          <cell r="AG77">
            <v>1337971.48</v>
          </cell>
          <cell r="AH77">
            <v>7393</v>
          </cell>
          <cell r="AI77">
            <v>1228816.58</v>
          </cell>
          <cell r="AK77">
            <v>784</v>
          </cell>
          <cell r="AL77">
            <v>7689882.9299999997</v>
          </cell>
          <cell r="AO77">
            <v>301</v>
          </cell>
          <cell r="AP77">
            <v>4822794.25</v>
          </cell>
          <cell r="AU77">
            <v>1359</v>
          </cell>
          <cell r="AV77">
            <v>5431057.2000000002</v>
          </cell>
        </row>
        <row r="78">
          <cell r="AD78">
            <v>11208</v>
          </cell>
          <cell r="AE78">
            <v>14152983.02</v>
          </cell>
          <cell r="AF78">
            <v>4556</v>
          </cell>
          <cell r="AG78">
            <v>2554713.66</v>
          </cell>
          <cell r="AH78">
            <v>7339</v>
          </cell>
          <cell r="AI78">
            <v>4533690.8600000003</v>
          </cell>
          <cell r="AK78">
            <v>1101</v>
          </cell>
          <cell r="AL78">
            <v>9927737.2899999991</v>
          </cell>
          <cell r="AO78">
            <v>76</v>
          </cell>
          <cell r="AP78">
            <v>946532.82</v>
          </cell>
          <cell r="AU78">
            <v>2877</v>
          </cell>
          <cell r="AV78">
            <v>5867807.8399999999</v>
          </cell>
        </row>
        <row r="79">
          <cell r="AD79">
            <v>24257</v>
          </cell>
          <cell r="AE79">
            <v>19661067.210000001</v>
          </cell>
          <cell r="AF79">
            <v>3953</v>
          </cell>
          <cell r="AG79">
            <v>2198276.44</v>
          </cell>
          <cell r="AH79">
            <v>5813</v>
          </cell>
          <cell r="AI79">
            <v>2175703.7000000002</v>
          </cell>
          <cell r="AK79">
            <v>1360</v>
          </cell>
          <cell r="AL79">
            <v>13323259.880000001</v>
          </cell>
          <cell r="AO79">
            <v>101</v>
          </cell>
          <cell r="AP79">
            <v>1890527.51</v>
          </cell>
          <cell r="AU79">
            <v>3904</v>
          </cell>
          <cell r="AV79">
            <v>5424675.9699999997</v>
          </cell>
        </row>
        <row r="80">
          <cell r="AD80">
            <v>14440</v>
          </cell>
          <cell r="AE80">
            <v>5949748.75</v>
          </cell>
          <cell r="AF80">
            <v>505</v>
          </cell>
          <cell r="AG80">
            <v>342415.25</v>
          </cell>
          <cell r="AH80">
            <v>4362</v>
          </cell>
          <cell r="AI80">
            <v>4627692.47</v>
          </cell>
          <cell r="AJ80">
            <v>2133777.0299999998</v>
          </cell>
          <cell r="AK80">
            <v>1099</v>
          </cell>
          <cell r="AL80">
            <v>17080254.66</v>
          </cell>
          <cell r="AO80">
            <v>196</v>
          </cell>
          <cell r="AP80">
            <v>3877504.53</v>
          </cell>
        </row>
        <row r="81">
          <cell r="AD81">
            <v>3469</v>
          </cell>
          <cell r="AE81">
            <v>975701.99</v>
          </cell>
          <cell r="AH81">
            <v>1671</v>
          </cell>
          <cell r="AI81">
            <v>2081517.69</v>
          </cell>
          <cell r="AK81">
            <v>26</v>
          </cell>
          <cell r="AL81">
            <v>257605.96</v>
          </cell>
        </row>
        <row r="83">
          <cell r="AD83">
            <v>62264</v>
          </cell>
          <cell r="AE83">
            <v>56499586.780000001</v>
          </cell>
          <cell r="AF83">
            <v>8070</v>
          </cell>
          <cell r="AG83">
            <v>5028012.1500000004</v>
          </cell>
          <cell r="AH83">
            <v>27797</v>
          </cell>
          <cell r="AI83">
            <v>54355502.469999999</v>
          </cell>
          <cell r="AJ83">
            <v>1356530.76</v>
          </cell>
          <cell r="AK83">
            <v>698</v>
          </cell>
          <cell r="AL83">
            <v>7198717.2300000004</v>
          </cell>
          <cell r="AO83">
            <v>2284</v>
          </cell>
          <cell r="AP83">
            <v>46608690.25</v>
          </cell>
          <cell r="AU83">
            <v>8376</v>
          </cell>
          <cell r="AV83">
            <v>22275462.18</v>
          </cell>
        </row>
        <row r="85">
          <cell r="AD85">
            <v>115774</v>
          </cell>
          <cell r="AE85">
            <v>42301248.890000001</v>
          </cell>
          <cell r="AF85">
            <v>13904</v>
          </cell>
          <cell r="AG85">
            <v>9786490.2599999998</v>
          </cell>
          <cell r="AH85">
            <v>64869</v>
          </cell>
          <cell r="AI85">
            <v>18617482.59</v>
          </cell>
          <cell r="AJ85">
            <v>13299373.199999999</v>
          </cell>
          <cell r="AK85">
            <v>2606</v>
          </cell>
          <cell r="AL85">
            <v>95381277.549999997</v>
          </cell>
          <cell r="AO85">
            <v>2769</v>
          </cell>
          <cell r="AP85">
            <v>46052907.549999997</v>
          </cell>
          <cell r="AU85">
            <v>11477</v>
          </cell>
          <cell r="AV85">
            <v>29209983.420000002</v>
          </cell>
        </row>
        <row r="86">
          <cell r="AD86">
            <v>70</v>
          </cell>
          <cell r="AE86">
            <v>15803</v>
          </cell>
          <cell r="AH86">
            <v>2471</v>
          </cell>
          <cell r="AI86">
            <v>3496517.57</v>
          </cell>
        </row>
        <row r="88">
          <cell r="AD88">
            <v>105447</v>
          </cell>
          <cell r="AE88">
            <v>31376088.170000002</v>
          </cell>
          <cell r="AF88">
            <v>19018</v>
          </cell>
          <cell r="AG88">
            <v>13415485.130000001</v>
          </cell>
          <cell r="AH88">
            <v>30425</v>
          </cell>
          <cell r="AI88">
            <v>50707124.109999999</v>
          </cell>
          <cell r="AJ88">
            <v>85470527.239999995</v>
          </cell>
          <cell r="AK88">
            <v>2433</v>
          </cell>
          <cell r="AL88">
            <v>120452632.62</v>
          </cell>
          <cell r="AO88">
            <v>18828</v>
          </cell>
          <cell r="AP88">
            <v>588232761.88999999</v>
          </cell>
          <cell r="AS88">
            <v>383</v>
          </cell>
          <cell r="AT88">
            <v>68660804</v>
          </cell>
        </row>
        <row r="89">
          <cell r="AD89">
            <v>63873</v>
          </cell>
          <cell r="AE89">
            <v>28860071.960000001</v>
          </cell>
          <cell r="AF89">
            <v>8326</v>
          </cell>
          <cell r="AG89">
            <v>4567907.62</v>
          </cell>
          <cell r="AH89">
            <v>30360</v>
          </cell>
          <cell r="AI89">
            <v>47819850.590000004</v>
          </cell>
          <cell r="AJ89">
            <v>3062345.19</v>
          </cell>
          <cell r="AK89">
            <v>1640</v>
          </cell>
          <cell r="AL89">
            <v>15911565.199999999</v>
          </cell>
          <cell r="AO89">
            <v>2466</v>
          </cell>
          <cell r="AP89">
            <v>67666985.670000002</v>
          </cell>
        </row>
        <row r="90">
          <cell r="AD90">
            <v>205139</v>
          </cell>
          <cell r="AE90">
            <v>78387595.329999998</v>
          </cell>
          <cell r="AF90">
            <v>42343</v>
          </cell>
          <cell r="AG90">
            <v>26731943.140000001</v>
          </cell>
          <cell r="AH90">
            <v>116103</v>
          </cell>
          <cell r="AI90">
            <v>67698739.920000002</v>
          </cell>
          <cell r="AJ90">
            <v>6783954.7800000003</v>
          </cell>
          <cell r="AK90">
            <v>2550</v>
          </cell>
          <cell r="AL90">
            <v>22426190.559999999</v>
          </cell>
          <cell r="AO90">
            <v>1000</v>
          </cell>
          <cell r="AP90">
            <v>21854892.420000002</v>
          </cell>
        </row>
        <row r="91">
          <cell r="AD91">
            <v>24349</v>
          </cell>
          <cell r="AE91">
            <v>11413120.640000001</v>
          </cell>
          <cell r="AF91">
            <v>4546</v>
          </cell>
          <cell r="AG91">
            <v>2492872.2000000002</v>
          </cell>
          <cell r="AH91">
            <v>10938</v>
          </cell>
          <cell r="AI91">
            <v>12154516.689999999</v>
          </cell>
        </row>
        <row r="92">
          <cell r="AU92">
            <v>45378</v>
          </cell>
          <cell r="AV92">
            <v>123098875.38</v>
          </cell>
        </row>
        <row r="93">
          <cell r="AD93">
            <v>12083</v>
          </cell>
          <cell r="AE93">
            <v>1683042.26</v>
          </cell>
          <cell r="AH93">
            <v>5400</v>
          </cell>
          <cell r="AI93">
            <v>5501034</v>
          </cell>
          <cell r="AK93">
            <v>581</v>
          </cell>
          <cell r="AL93">
            <v>7071750.7599999998</v>
          </cell>
        </row>
        <row r="94">
          <cell r="AD94">
            <v>52089</v>
          </cell>
          <cell r="AE94">
            <v>48734371.439999998</v>
          </cell>
          <cell r="AF94">
            <v>18594</v>
          </cell>
          <cell r="AG94">
            <v>9459332.9299999997</v>
          </cell>
          <cell r="AH94">
            <v>28883</v>
          </cell>
          <cell r="AI94">
            <v>32164234.030000001</v>
          </cell>
          <cell r="AJ94">
            <v>713909.4</v>
          </cell>
          <cell r="AK94">
            <v>2285</v>
          </cell>
          <cell r="AL94">
            <v>21877024.510000002</v>
          </cell>
          <cell r="AO94">
            <v>599</v>
          </cell>
          <cell r="AP94">
            <v>8015657.0199999996</v>
          </cell>
        </row>
        <row r="95">
          <cell r="AF95">
            <v>265</v>
          </cell>
          <cell r="AG95">
            <v>179683.25</v>
          </cell>
          <cell r="AJ95">
            <v>3630394.13</v>
          </cell>
          <cell r="AK95">
            <v>300</v>
          </cell>
          <cell r="AL95">
            <v>29952397.949999999</v>
          </cell>
          <cell r="AO95">
            <v>2668</v>
          </cell>
          <cell r="AP95">
            <v>209681061.66999999</v>
          </cell>
          <cell r="AS95">
            <v>778</v>
          </cell>
          <cell r="AT95">
            <v>121386857</v>
          </cell>
        </row>
        <row r="96">
          <cell r="AK96">
            <v>619</v>
          </cell>
          <cell r="AL96">
            <v>24118552.579999998</v>
          </cell>
          <cell r="AO96">
            <v>254</v>
          </cell>
          <cell r="AP96">
            <v>16012970.9</v>
          </cell>
          <cell r="AS96">
            <v>224</v>
          </cell>
          <cell r="AT96">
            <v>14870464</v>
          </cell>
        </row>
        <row r="97">
          <cell r="AD97">
            <v>62</v>
          </cell>
          <cell r="AE97">
            <v>10387.48</v>
          </cell>
          <cell r="AH97">
            <v>611</v>
          </cell>
          <cell r="AI97">
            <v>56184865.100000001</v>
          </cell>
          <cell r="AK97">
            <v>405</v>
          </cell>
          <cell r="AL97">
            <v>3606928.7</v>
          </cell>
        </row>
        <row r="99">
          <cell r="AD99">
            <v>96839</v>
          </cell>
          <cell r="AE99">
            <v>67172012.519999996</v>
          </cell>
          <cell r="AF99">
            <v>38766</v>
          </cell>
          <cell r="AG99">
            <v>25746033.02</v>
          </cell>
          <cell r="AH99">
            <v>83296</v>
          </cell>
          <cell r="AI99">
            <v>68680052.329999998</v>
          </cell>
          <cell r="AJ99">
            <v>2525390.5299999998</v>
          </cell>
          <cell r="AK99">
            <v>1268</v>
          </cell>
          <cell r="AL99">
            <v>11293026.6</v>
          </cell>
          <cell r="AO99">
            <v>5161</v>
          </cell>
          <cell r="AP99">
            <v>95142333.489999995</v>
          </cell>
          <cell r="AU99">
            <v>14949</v>
          </cell>
          <cell r="AV99">
            <v>40421916.079999998</v>
          </cell>
        </row>
        <row r="100">
          <cell r="AD100">
            <v>11000</v>
          </cell>
          <cell r="AE100">
            <v>5261524</v>
          </cell>
          <cell r="AF100">
            <v>3167</v>
          </cell>
          <cell r="AG100">
            <v>1780121.67</v>
          </cell>
          <cell r="AH100">
            <v>6824</v>
          </cell>
          <cell r="AI100">
            <v>7621504.96</v>
          </cell>
        </row>
        <row r="102">
          <cell r="AD102">
            <v>63002</v>
          </cell>
          <cell r="AE102">
            <v>62557801.68</v>
          </cell>
          <cell r="AF102">
            <v>11720</v>
          </cell>
          <cell r="AG102">
            <v>7266405.7199999997</v>
          </cell>
          <cell r="AH102">
            <v>27865</v>
          </cell>
          <cell r="AI102">
            <v>40617215.649999999</v>
          </cell>
          <cell r="AJ102">
            <v>712596.02</v>
          </cell>
          <cell r="AK102">
            <v>1669</v>
          </cell>
          <cell r="AL102">
            <v>17093727.449999999</v>
          </cell>
          <cell r="AO102">
            <v>3639</v>
          </cell>
          <cell r="AP102">
            <v>60180016.880000003</v>
          </cell>
          <cell r="AU102">
            <v>9019</v>
          </cell>
          <cell r="AV102">
            <v>30635946.079999998</v>
          </cell>
        </row>
        <row r="104">
          <cell r="AD104">
            <v>40885</v>
          </cell>
          <cell r="AE104">
            <v>13809417.210000001</v>
          </cell>
          <cell r="AF104">
            <v>3598</v>
          </cell>
          <cell r="AG104">
            <v>2325483.88</v>
          </cell>
          <cell r="AH104">
            <v>18812</v>
          </cell>
          <cell r="AI104">
            <v>12194757.390000001</v>
          </cell>
          <cell r="AJ104">
            <v>8309560.9500000002</v>
          </cell>
          <cell r="AK104">
            <v>1915</v>
          </cell>
          <cell r="AL104">
            <v>127024701.65000001</v>
          </cell>
          <cell r="AO104">
            <v>1078</v>
          </cell>
          <cell r="AP104">
            <v>52554986.030000001</v>
          </cell>
        </row>
        <row r="105">
          <cell r="AD105">
            <v>24385</v>
          </cell>
          <cell r="AE105">
            <v>21612918</v>
          </cell>
          <cell r="AF105">
            <v>5058</v>
          </cell>
          <cell r="AG105">
            <v>3160681.95</v>
          </cell>
          <cell r="AH105">
            <v>27400</v>
          </cell>
          <cell r="AI105">
            <v>77605679.569999993</v>
          </cell>
          <cell r="AJ105">
            <v>874858.98</v>
          </cell>
          <cell r="AK105">
            <v>944</v>
          </cell>
          <cell r="AL105">
            <v>9131763.8200000003</v>
          </cell>
          <cell r="AO105">
            <v>1216</v>
          </cell>
          <cell r="AP105">
            <v>32450512.850000001</v>
          </cell>
        </row>
        <row r="106">
          <cell r="AD106">
            <v>82326</v>
          </cell>
          <cell r="AE106">
            <v>87220725.230000004</v>
          </cell>
          <cell r="AF106">
            <v>24507</v>
          </cell>
          <cell r="AG106">
            <v>16085308.880000001</v>
          </cell>
          <cell r="AH106">
            <v>66515</v>
          </cell>
          <cell r="AI106">
            <v>161462848.41999999</v>
          </cell>
          <cell r="AJ106">
            <v>14824807.65</v>
          </cell>
          <cell r="AK106">
            <v>2276</v>
          </cell>
          <cell r="AL106">
            <v>32970695.940000001</v>
          </cell>
          <cell r="AO106">
            <v>8202</v>
          </cell>
          <cell r="AP106">
            <v>236524160.77000001</v>
          </cell>
          <cell r="AS106">
            <v>140</v>
          </cell>
          <cell r="AT106">
            <v>18165160</v>
          </cell>
        </row>
        <row r="107">
          <cell r="AD107">
            <v>16000</v>
          </cell>
          <cell r="AE107">
            <v>7557236</v>
          </cell>
          <cell r="AF107">
            <v>4964</v>
          </cell>
          <cell r="AG107">
            <v>2768982.02</v>
          </cell>
          <cell r="AH107">
            <v>14500</v>
          </cell>
          <cell r="AI107">
            <v>16362111.689999999</v>
          </cell>
        </row>
        <row r="108">
          <cell r="AD108">
            <v>12191</v>
          </cell>
          <cell r="AE108">
            <v>2806648.14</v>
          </cell>
          <cell r="AH108">
            <v>11417</v>
          </cell>
          <cell r="AI108">
            <v>15991694.25</v>
          </cell>
          <cell r="AJ108">
            <v>1763174.58</v>
          </cell>
          <cell r="AK108">
            <v>1181</v>
          </cell>
          <cell r="AL108">
            <v>10386284.789999999</v>
          </cell>
          <cell r="AO108">
            <v>4359</v>
          </cell>
          <cell r="AP108">
            <v>106788886.02</v>
          </cell>
        </row>
        <row r="109">
          <cell r="AD109">
            <v>94234</v>
          </cell>
          <cell r="AE109">
            <v>47203844.969999999</v>
          </cell>
          <cell r="AF109">
            <v>13244</v>
          </cell>
          <cell r="AG109">
            <v>8927838.1199999992</v>
          </cell>
          <cell r="AH109">
            <v>53301</v>
          </cell>
          <cell r="AI109">
            <v>100415439.81999999</v>
          </cell>
          <cell r="AJ109">
            <v>1145663.02</v>
          </cell>
          <cell r="AK109">
            <v>1333</v>
          </cell>
          <cell r="AL109">
            <v>25761581.879999999</v>
          </cell>
          <cell r="AO109">
            <v>2737</v>
          </cell>
          <cell r="AP109">
            <v>41019863.700000003</v>
          </cell>
        </row>
        <row r="110">
          <cell r="AU110">
            <v>36838</v>
          </cell>
          <cell r="AV110">
            <v>114414196.31999999</v>
          </cell>
        </row>
        <row r="111">
          <cell r="AD111">
            <v>14100</v>
          </cell>
          <cell r="AE111">
            <v>1850947</v>
          </cell>
          <cell r="AH111">
            <v>5240</v>
          </cell>
          <cell r="AI111">
            <v>5338040.4000000004</v>
          </cell>
          <cell r="AJ111">
            <v>14628293.279999999</v>
          </cell>
          <cell r="AK111">
            <v>918</v>
          </cell>
          <cell r="AL111">
            <v>11173609.640000001</v>
          </cell>
        </row>
        <row r="112">
          <cell r="AD112">
            <v>108915</v>
          </cell>
          <cell r="AE112">
            <v>47046940.590000004</v>
          </cell>
          <cell r="AF112">
            <v>26640</v>
          </cell>
          <cell r="AG112">
            <v>17664972.800000001</v>
          </cell>
          <cell r="AH112">
            <v>98058</v>
          </cell>
          <cell r="AI112">
            <v>102980945.38</v>
          </cell>
          <cell r="AJ112">
            <v>3651763.71</v>
          </cell>
          <cell r="AK112">
            <v>2744</v>
          </cell>
          <cell r="AL112">
            <v>29989733.600000001</v>
          </cell>
          <cell r="AO112">
            <v>5859</v>
          </cell>
          <cell r="AP112">
            <v>116764050.45</v>
          </cell>
          <cell r="AQ112">
            <v>1613</v>
          </cell>
          <cell r="AR112">
            <v>49307492.719999999</v>
          </cell>
          <cell r="AS112">
            <v>82</v>
          </cell>
          <cell r="AT112">
            <v>12209757</v>
          </cell>
        </row>
        <row r="113">
          <cell r="AD113">
            <v>2816</v>
          </cell>
          <cell r="AE113">
            <v>726243.9</v>
          </cell>
          <cell r="AH113">
            <v>5217</v>
          </cell>
          <cell r="AI113">
            <v>5184673.95</v>
          </cell>
          <cell r="AK113">
            <v>73</v>
          </cell>
          <cell r="AL113">
            <v>692329.92</v>
          </cell>
        </row>
        <row r="114">
          <cell r="AD114">
            <v>95</v>
          </cell>
          <cell r="AE114">
            <v>40424.32</v>
          </cell>
          <cell r="AF114">
            <v>77</v>
          </cell>
          <cell r="AG114">
            <v>45376.97</v>
          </cell>
          <cell r="AH114">
            <v>389</v>
          </cell>
          <cell r="AI114">
            <v>423288.02</v>
          </cell>
        </row>
        <row r="115">
          <cell r="AK115">
            <v>240</v>
          </cell>
          <cell r="AL115">
            <v>9351296.6400000006</v>
          </cell>
          <cell r="AO115">
            <v>127</v>
          </cell>
          <cell r="AP115">
            <v>8269847.9900000002</v>
          </cell>
          <cell r="AS115">
            <v>120</v>
          </cell>
          <cell r="AT115">
            <v>7966320</v>
          </cell>
        </row>
        <row r="116">
          <cell r="AJ116">
            <v>9409081.5600000005</v>
          </cell>
          <cell r="AK116">
            <v>25</v>
          </cell>
          <cell r="AL116">
            <v>582674.85</v>
          </cell>
        </row>
        <row r="117">
          <cell r="AD117">
            <v>900</v>
          </cell>
          <cell r="AE117">
            <v>416736</v>
          </cell>
          <cell r="AH117">
            <v>444</v>
          </cell>
          <cell r="AI117">
            <v>483135.94</v>
          </cell>
        </row>
        <row r="119">
          <cell r="AD119">
            <v>113083</v>
          </cell>
          <cell r="AE119">
            <v>63082845.75</v>
          </cell>
          <cell r="AF119">
            <v>13953</v>
          </cell>
          <cell r="AG119">
            <v>7568805.1100000003</v>
          </cell>
          <cell r="AH119">
            <v>45958</v>
          </cell>
          <cell r="AI119">
            <v>16840473.460000001</v>
          </cell>
          <cell r="AJ119">
            <v>31492947.969999999</v>
          </cell>
          <cell r="AK119">
            <v>1446</v>
          </cell>
          <cell r="AL119">
            <v>13311793.43</v>
          </cell>
          <cell r="AO119">
            <v>4226</v>
          </cell>
          <cell r="AP119">
            <v>115872835.91</v>
          </cell>
          <cell r="AU119">
            <v>13909</v>
          </cell>
          <cell r="AV119">
            <v>56609666.030000001</v>
          </cell>
        </row>
        <row r="120">
          <cell r="AD120">
            <v>855</v>
          </cell>
          <cell r="AE120">
            <v>175460.4</v>
          </cell>
          <cell r="AF120">
            <v>5457</v>
          </cell>
          <cell r="AG120">
            <v>3700118.85</v>
          </cell>
          <cell r="AH120">
            <v>14866</v>
          </cell>
          <cell r="AI120">
            <v>15170133.539999999</v>
          </cell>
          <cell r="AK120">
            <v>1273</v>
          </cell>
          <cell r="AL120">
            <v>18056574.550000001</v>
          </cell>
        </row>
        <row r="121">
          <cell r="AH121">
            <v>22423</v>
          </cell>
          <cell r="AI121">
            <v>25193256.370000001</v>
          </cell>
          <cell r="AK121">
            <v>470</v>
          </cell>
          <cell r="AL121">
            <v>4397335.92</v>
          </cell>
          <cell r="AO121">
            <v>367</v>
          </cell>
          <cell r="AP121">
            <v>5164734.51</v>
          </cell>
        </row>
        <row r="122">
          <cell r="AH122">
            <v>7904</v>
          </cell>
          <cell r="AI122">
            <v>7838880.6399999997</v>
          </cell>
        </row>
        <row r="123">
          <cell r="AD123">
            <v>11</v>
          </cell>
          <cell r="AE123">
            <v>1378.85</v>
          </cell>
          <cell r="AH123">
            <v>2099</v>
          </cell>
          <cell r="AI123">
            <v>2743966.17</v>
          </cell>
          <cell r="AK123">
            <v>22</v>
          </cell>
          <cell r="AL123">
            <v>215970.42</v>
          </cell>
        </row>
        <row r="124">
          <cell r="AK124">
            <v>100</v>
          </cell>
          <cell r="AL124">
            <v>11048445.65</v>
          </cell>
        </row>
        <row r="127">
          <cell r="AD127">
            <v>43696</v>
          </cell>
          <cell r="AE127">
            <v>39157027.310000002</v>
          </cell>
          <cell r="AF127">
            <v>2489</v>
          </cell>
          <cell r="AG127">
            <v>1655243.77</v>
          </cell>
          <cell r="AH127">
            <v>18579</v>
          </cell>
          <cell r="AI127">
            <v>60557196.100000001</v>
          </cell>
          <cell r="AJ127">
            <v>298372.88</v>
          </cell>
          <cell r="AK127">
            <v>559</v>
          </cell>
          <cell r="AL127">
            <v>5102356.88</v>
          </cell>
          <cell r="AO127">
            <v>1587</v>
          </cell>
          <cell r="AP127">
            <v>26711803.640000001</v>
          </cell>
          <cell r="AU127">
            <v>4867</v>
          </cell>
          <cell r="AV127">
            <v>23257343.43</v>
          </cell>
        </row>
        <row r="129">
          <cell r="AD129">
            <v>119169</v>
          </cell>
          <cell r="AE129">
            <v>74366035.629999995</v>
          </cell>
          <cell r="AF129">
            <v>18737</v>
          </cell>
          <cell r="AG129">
            <v>11634163.6</v>
          </cell>
          <cell r="AH129">
            <v>59838</v>
          </cell>
          <cell r="AI129">
            <v>59121918.170000002</v>
          </cell>
          <cell r="AK129">
            <v>2162</v>
          </cell>
          <cell r="AL129">
            <v>22657277.370000001</v>
          </cell>
          <cell r="AO129">
            <v>3816</v>
          </cell>
          <cell r="AP129">
            <v>71712421.420000002</v>
          </cell>
          <cell r="AU129">
            <v>16027</v>
          </cell>
          <cell r="AV129">
            <v>44008945.899999999</v>
          </cell>
        </row>
        <row r="131">
          <cell r="AD131">
            <v>53831</v>
          </cell>
          <cell r="AE131">
            <v>50914712.600000001</v>
          </cell>
          <cell r="AF131">
            <v>17485</v>
          </cell>
          <cell r="AG131">
            <v>11115664.550000001</v>
          </cell>
          <cell r="AH131">
            <v>53350</v>
          </cell>
          <cell r="AI131">
            <v>15297347.359999999</v>
          </cell>
          <cell r="AK131">
            <v>1410</v>
          </cell>
          <cell r="AL131">
            <v>13638309.529999999</v>
          </cell>
          <cell r="AO131">
            <v>2011</v>
          </cell>
          <cell r="AP131">
            <v>42431753.539999999</v>
          </cell>
          <cell r="AU131">
            <v>10485</v>
          </cell>
          <cell r="AV131">
            <v>14687881.109999999</v>
          </cell>
        </row>
        <row r="133">
          <cell r="AD133">
            <v>74848</v>
          </cell>
          <cell r="AE133">
            <v>65287565.130000003</v>
          </cell>
          <cell r="AF133">
            <v>7558</v>
          </cell>
          <cell r="AG133">
            <v>4843444.95</v>
          </cell>
          <cell r="AH133">
            <v>42656</v>
          </cell>
          <cell r="AI133">
            <v>53845072.82</v>
          </cell>
          <cell r="AJ133">
            <v>776357.88</v>
          </cell>
          <cell r="AK133">
            <v>1302</v>
          </cell>
          <cell r="AL133">
            <v>13100053.33</v>
          </cell>
          <cell r="AO133">
            <v>1827</v>
          </cell>
          <cell r="AP133">
            <v>41350394.57</v>
          </cell>
          <cell r="AU133">
            <v>7435</v>
          </cell>
          <cell r="AV133">
            <v>27639865.629999999</v>
          </cell>
        </row>
        <row r="135">
          <cell r="AD135">
            <v>88112</v>
          </cell>
          <cell r="AE135">
            <v>57580789.5</v>
          </cell>
          <cell r="AF135">
            <v>17892</v>
          </cell>
          <cell r="AG135">
            <v>11627511.390000001</v>
          </cell>
          <cell r="AH135">
            <v>50317</v>
          </cell>
          <cell r="AI135">
            <v>63978005.729999997</v>
          </cell>
          <cell r="AJ135">
            <v>1497436.65</v>
          </cell>
          <cell r="AK135">
            <v>1482</v>
          </cell>
          <cell r="AL135">
            <v>14518555.99</v>
          </cell>
          <cell r="AO135">
            <v>3352</v>
          </cell>
          <cell r="AP135">
            <v>79598874.939999998</v>
          </cell>
          <cell r="AU135">
            <v>9067</v>
          </cell>
          <cell r="AV135">
            <v>27255585.719999999</v>
          </cell>
        </row>
        <row r="139">
          <cell r="AD139">
            <v>14351</v>
          </cell>
          <cell r="AE139">
            <v>6343385.6699999999</v>
          </cell>
          <cell r="AF139">
            <v>240</v>
          </cell>
          <cell r="AG139">
            <v>171297.6</v>
          </cell>
          <cell r="AH139">
            <v>8303</v>
          </cell>
          <cell r="AI139">
            <v>9909539.8100000005</v>
          </cell>
          <cell r="AK139">
            <v>250</v>
          </cell>
          <cell r="AL139">
            <v>8873295.0899999999</v>
          </cell>
          <cell r="AO139">
            <v>250</v>
          </cell>
          <cell r="AP139">
            <v>6561080.3099999996</v>
          </cell>
          <cell r="AQ139">
            <v>250</v>
          </cell>
          <cell r="AR139">
            <v>6561080.3099999996</v>
          </cell>
          <cell r="AU139">
            <v>2533</v>
          </cell>
          <cell r="AV139">
            <v>7442319.8399999999</v>
          </cell>
        </row>
        <row r="150">
          <cell r="AK150">
            <v>70</v>
          </cell>
          <cell r="AL150">
            <v>6187997.9100000001</v>
          </cell>
        </row>
        <row r="156">
          <cell r="AO156">
            <v>7</v>
          </cell>
          <cell r="AP156">
            <v>187237.01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3"/>
  <sheetViews>
    <sheetView showZeros="0" tabSelected="1" zoomScaleNormal="100" workbookViewId="0">
      <pane xSplit="6" ySplit="9" topLeftCell="G135" activePane="bottomRight" state="frozen"/>
      <selection pane="topRight" activeCell="G1" sqref="G1"/>
      <selection pane="bottomLeft" activeCell="A10" sqref="A10"/>
      <selection pane="bottomRight" activeCell="U1" sqref="U1:X1"/>
    </sheetView>
  </sheetViews>
  <sheetFormatPr defaultRowHeight="15" x14ac:dyDescent="0.25"/>
  <cols>
    <col min="1" max="1" width="6.7109375" customWidth="1"/>
    <col min="2" max="2" width="35.7109375" customWidth="1"/>
    <col min="3" max="5" width="10.7109375" hidden="1" customWidth="1"/>
    <col min="6" max="6" width="35.7109375" hidden="1" customWidth="1"/>
    <col min="7" max="7" width="18.7109375" customWidth="1"/>
    <col min="8" max="10" width="10.7109375" customWidth="1"/>
    <col min="11" max="14" width="17.7109375" customWidth="1"/>
    <col min="15" max="15" width="10.7109375" customWidth="1"/>
    <col min="16" max="16" width="17.7109375" customWidth="1"/>
    <col min="17" max="17" width="10.7109375" customWidth="1"/>
    <col min="18" max="18" width="19.140625" customWidth="1"/>
    <col min="19" max="19" width="10.7109375" customWidth="1"/>
    <col min="20" max="20" width="17.7109375" customWidth="1"/>
    <col min="21" max="21" width="10.7109375" customWidth="1"/>
    <col min="22" max="22" width="17.7109375" customWidth="1"/>
    <col min="23" max="23" width="10.7109375" customWidth="1"/>
    <col min="24" max="24" width="17.7109375" customWidth="1"/>
  </cols>
  <sheetData>
    <row r="1" spans="1:24" ht="82.5" customHeight="1" x14ac:dyDescent="0.25">
      <c r="U1" s="33" t="s">
        <v>201</v>
      </c>
      <c r="V1" s="34"/>
      <c r="W1" s="34"/>
      <c r="X1" s="34"/>
    </row>
    <row r="3" spans="1:24" ht="18.75" x14ac:dyDescent="0.25">
      <c r="A3" s="31" t="s">
        <v>197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5" spans="1:24" ht="30" customHeight="1" x14ac:dyDescent="0.25">
      <c r="A5" s="47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37" t="s">
        <v>6</v>
      </c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ht="27.75" customHeight="1" x14ac:dyDescent="0.25">
      <c r="A6" s="48"/>
      <c r="B6" s="48"/>
      <c r="C6" s="48"/>
      <c r="D6" s="48"/>
      <c r="E6" s="48"/>
      <c r="F6" s="48"/>
      <c r="G6" s="39" t="s">
        <v>7</v>
      </c>
      <c r="H6" s="41" t="s">
        <v>8</v>
      </c>
      <c r="I6" s="42"/>
      <c r="J6" s="42"/>
      <c r="K6" s="42"/>
      <c r="L6" s="42"/>
      <c r="M6" s="42"/>
      <c r="N6" s="42"/>
      <c r="O6" s="35" t="s">
        <v>9</v>
      </c>
      <c r="P6" s="36"/>
      <c r="Q6" s="35" t="s">
        <v>10</v>
      </c>
      <c r="R6" s="36"/>
      <c r="S6" s="36"/>
      <c r="T6" s="36"/>
      <c r="U6" s="36"/>
      <c r="V6" s="36"/>
      <c r="W6" s="35" t="s">
        <v>11</v>
      </c>
      <c r="X6" s="36"/>
    </row>
    <row r="7" spans="1:24" ht="23.25" customHeight="1" x14ac:dyDescent="0.25">
      <c r="A7" s="48"/>
      <c r="B7" s="48"/>
      <c r="C7" s="48"/>
      <c r="D7" s="48"/>
      <c r="E7" s="48"/>
      <c r="F7" s="48"/>
      <c r="G7" s="40"/>
      <c r="H7" s="43" t="s">
        <v>12</v>
      </c>
      <c r="I7" s="44"/>
      <c r="J7" s="45"/>
      <c r="K7" s="41" t="s">
        <v>13</v>
      </c>
      <c r="L7" s="42"/>
      <c r="M7" s="42"/>
      <c r="N7" s="46"/>
      <c r="O7" s="35" t="s">
        <v>14</v>
      </c>
      <c r="P7" s="35" t="s">
        <v>15</v>
      </c>
      <c r="Q7" s="35" t="s">
        <v>16</v>
      </c>
      <c r="R7" s="35" t="s">
        <v>17</v>
      </c>
      <c r="S7" s="35" t="s">
        <v>18</v>
      </c>
      <c r="T7" s="36"/>
      <c r="U7" s="35" t="s">
        <v>19</v>
      </c>
      <c r="V7" s="36"/>
      <c r="W7" s="35" t="s">
        <v>20</v>
      </c>
      <c r="X7" s="35" t="s">
        <v>15</v>
      </c>
    </row>
    <row r="8" spans="1:24" ht="48" x14ac:dyDescent="0.25">
      <c r="A8" s="48"/>
      <c r="B8" s="48"/>
      <c r="C8" s="48"/>
      <c r="D8" s="48"/>
      <c r="E8" s="48"/>
      <c r="F8" s="48"/>
      <c r="G8" s="40"/>
      <c r="H8" s="1" t="s">
        <v>21</v>
      </c>
      <c r="I8" s="1" t="s">
        <v>22</v>
      </c>
      <c r="J8" s="1" t="s">
        <v>23</v>
      </c>
      <c r="K8" s="1" t="s">
        <v>24</v>
      </c>
      <c r="L8" s="29" t="s">
        <v>198</v>
      </c>
      <c r="M8" s="1" t="s">
        <v>199</v>
      </c>
      <c r="N8" s="1" t="s">
        <v>200</v>
      </c>
      <c r="O8" s="36"/>
      <c r="P8" s="36"/>
      <c r="Q8" s="36"/>
      <c r="R8" s="36"/>
      <c r="S8" s="1" t="s">
        <v>25</v>
      </c>
      <c r="T8" s="1" t="s">
        <v>15</v>
      </c>
      <c r="U8" s="1" t="s">
        <v>25</v>
      </c>
      <c r="V8" s="1" t="s">
        <v>15</v>
      </c>
      <c r="W8" s="36"/>
      <c r="X8" s="36"/>
    </row>
    <row r="9" spans="1:24" x14ac:dyDescent="0.25">
      <c r="A9" s="2" t="s">
        <v>26</v>
      </c>
      <c r="B9" s="2" t="s">
        <v>27</v>
      </c>
      <c r="C9" s="2"/>
      <c r="D9" s="3"/>
      <c r="E9" s="3"/>
      <c r="F9" s="4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/>
      <c r="M9" s="5">
        <v>6</v>
      </c>
      <c r="N9" s="5">
        <v>7</v>
      </c>
      <c r="O9" s="5">
        <v>8</v>
      </c>
      <c r="P9" s="5">
        <v>9</v>
      </c>
      <c r="Q9" s="5">
        <f t="shared" ref="Q9:X9" si="0">1+P9</f>
        <v>10</v>
      </c>
      <c r="R9" s="5">
        <f t="shared" si="0"/>
        <v>11</v>
      </c>
      <c r="S9" s="5">
        <f>1+R9</f>
        <v>12</v>
      </c>
      <c r="T9" s="5">
        <f t="shared" si="0"/>
        <v>13</v>
      </c>
      <c r="U9" s="5">
        <f t="shared" si="0"/>
        <v>14</v>
      </c>
      <c r="V9" s="5">
        <f t="shared" si="0"/>
        <v>15</v>
      </c>
      <c r="W9" s="5">
        <f t="shared" si="0"/>
        <v>16</v>
      </c>
      <c r="X9" s="5">
        <f t="shared" si="0"/>
        <v>17</v>
      </c>
    </row>
    <row r="10" spans="1:24" ht="30" customHeight="1" x14ac:dyDescent="0.25">
      <c r="A10" s="6"/>
      <c r="B10" s="7" t="s">
        <v>28</v>
      </c>
      <c r="C10" s="8"/>
      <c r="D10" s="9"/>
      <c r="E10" s="10" t="s">
        <v>29</v>
      </c>
      <c r="F10" s="11"/>
      <c r="G10" s="12"/>
      <c r="H10" s="12"/>
      <c r="I10" s="12"/>
      <c r="J10" s="12"/>
      <c r="K10" s="12"/>
      <c r="L10" s="12"/>
      <c r="M10" s="12"/>
      <c r="N10" s="12"/>
      <c r="O10" s="13">
        <v>0</v>
      </c>
      <c r="P10" s="12"/>
      <c r="Q10" s="13">
        <v>0</v>
      </c>
      <c r="R10" s="12"/>
      <c r="S10" s="13"/>
      <c r="T10" s="12"/>
      <c r="U10" s="13">
        <v>0</v>
      </c>
      <c r="V10" s="12"/>
      <c r="W10" s="13">
        <v>0</v>
      </c>
      <c r="X10" s="12"/>
    </row>
    <row r="11" spans="1:24" ht="30" customHeight="1" x14ac:dyDescent="0.25">
      <c r="A11" s="6">
        <v>1</v>
      </c>
      <c r="B11" s="14" t="s">
        <v>30</v>
      </c>
      <c r="C11" s="8">
        <v>330278</v>
      </c>
      <c r="D11" s="9" t="s">
        <v>31</v>
      </c>
      <c r="E11" s="9" t="s">
        <v>29</v>
      </c>
      <c r="F11" s="11" t="s">
        <v>32</v>
      </c>
      <c r="G11" s="12">
        <f t="shared" ref="G11:G42" si="1">K11+P11+R11+X11</f>
        <v>608717598.22000003</v>
      </c>
      <c r="H11" s="13">
        <f>'[1]05.07.22 ЭХ'!AD10</f>
        <v>189985</v>
      </c>
      <c r="I11" s="13">
        <f>'[1]05.07.22 ЭХ'!AF10</f>
        <v>15451</v>
      </c>
      <c r="J11" s="13">
        <f>'[1]05.07.22 ЭХ'!AH10</f>
        <v>55067</v>
      </c>
      <c r="K11" s="12">
        <f>L11+M11+N11</f>
        <v>228602669.19999999</v>
      </c>
      <c r="L11" s="12">
        <f>'[1]05.07.22 ЭХ'!AE10</f>
        <v>81150594.950000003</v>
      </c>
      <c r="M11" s="12">
        <f>'[1]05.07.22 ЭХ'!AG10</f>
        <v>10313775.34</v>
      </c>
      <c r="N11" s="12">
        <f>'[1]05.07.22 ЭХ'!AI10+'[1]05.07.22 ЭХ'!AJ10</f>
        <v>137138298.91</v>
      </c>
      <c r="O11" s="13">
        <f>'[1]05.07.22 ЭХ'!AK10</f>
        <v>1130</v>
      </c>
      <c r="P11" s="12">
        <f>'[1]05.07.22 ЭХ'!AL10</f>
        <v>17901377.25</v>
      </c>
      <c r="Q11" s="13">
        <f>'[1]05.07.22 ЭХ'!AO10</f>
        <v>9094</v>
      </c>
      <c r="R11" s="12">
        <f>'[1]05.07.22 ЭХ'!AP10</f>
        <v>362213551.76999998</v>
      </c>
      <c r="S11" s="13">
        <f>'[1]05.07.22 ЭХ'!AQ10</f>
        <v>0</v>
      </c>
      <c r="T11" s="12">
        <f>'[1]05.07.22 ЭХ'!AR10</f>
        <v>0</v>
      </c>
      <c r="U11" s="13">
        <f>'[1]05.07.22 ЭХ'!AS10</f>
        <v>136</v>
      </c>
      <c r="V11" s="12">
        <f>'[1]05.07.22 ЭХ'!AT10</f>
        <v>38249586</v>
      </c>
      <c r="W11" s="13">
        <f>'[1]05.07.22 ЭХ'!AU10</f>
        <v>0</v>
      </c>
      <c r="X11" s="12">
        <f>'[1]05.07.22 ЭХ'!AV10</f>
        <v>0</v>
      </c>
    </row>
    <row r="12" spans="1:24" ht="30" customHeight="1" x14ac:dyDescent="0.25">
      <c r="A12" s="6">
        <v>2</v>
      </c>
      <c r="B12" s="14" t="s">
        <v>33</v>
      </c>
      <c r="C12" s="8">
        <v>330268</v>
      </c>
      <c r="D12" s="9" t="s">
        <v>31</v>
      </c>
      <c r="E12" s="9" t="s">
        <v>29</v>
      </c>
      <c r="F12" s="11" t="s">
        <v>32</v>
      </c>
      <c r="G12" s="12">
        <f t="shared" si="1"/>
        <v>90985880.75</v>
      </c>
      <c r="H12" s="13">
        <f>'[1]05.07.22 ЭХ'!AD11</f>
        <v>25420</v>
      </c>
      <c r="I12" s="13">
        <f>'[1]05.07.22 ЭХ'!AF11</f>
        <v>0</v>
      </c>
      <c r="J12" s="13">
        <f>'[1]05.07.22 ЭХ'!AH11</f>
        <v>11658</v>
      </c>
      <c r="K12" s="12">
        <f t="shared" ref="K12:K75" si="2">L12+M12+N12</f>
        <v>40449196.200000003</v>
      </c>
      <c r="L12" s="12">
        <f>'[1]05.07.22 ЭХ'!AE11</f>
        <v>3295698.2</v>
      </c>
      <c r="M12" s="12">
        <f>'[1]05.07.22 ЭХ'!AG11</f>
        <v>0</v>
      </c>
      <c r="N12" s="12">
        <f>'[1]05.07.22 ЭХ'!AI11+'[1]05.07.22 ЭХ'!AJ11</f>
        <v>37153498</v>
      </c>
      <c r="O12" s="13">
        <f>'[1]05.07.22 ЭХ'!AK11</f>
        <v>1709</v>
      </c>
      <c r="P12" s="12">
        <f>'[1]05.07.22 ЭХ'!AL11</f>
        <v>33459776.77</v>
      </c>
      <c r="Q12" s="13">
        <f>'[1]05.07.22 ЭХ'!AO11</f>
        <v>559</v>
      </c>
      <c r="R12" s="12">
        <f>'[1]05.07.22 ЭХ'!AP11</f>
        <v>17076907.780000001</v>
      </c>
      <c r="S12" s="13">
        <f>'[1]05.07.22 ЭХ'!AQ11</f>
        <v>0</v>
      </c>
      <c r="T12" s="12">
        <f>'[1]05.07.22 ЭХ'!AR11</f>
        <v>0</v>
      </c>
      <c r="U12" s="13">
        <f>'[1]05.07.22 ЭХ'!AS11</f>
        <v>35</v>
      </c>
      <c r="V12" s="12">
        <f>'[1]05.07.22 ЭХ'!AT11</f>
        <v>3884510</v>
      </c>
      <c r="W12" s="13">
        <f>'[1]05.07.22 ЭХ'!AU11</f>
        <v>0</v>
      </c>
      <c r="X12" s="12">
        <f>'[1]05.07.22 ЭХ'!AV11</f>
        <v>0</v>
      </c>
    </row>
    <row r="13" spans="1:24" ht="30" customHeight="1" x14ac:dyDescent="0.25">
      <c r="A13" s="6">
        <v>3</v>
      </c>
      <c r="B13" s="14" t="s">
        <v>34</v>
      </c>
      <c r="C13" s="8">
        <v>330098</v>
      </c>
      <c r="D13" s="9" t="s">
        <v>31</v>
      </c>
      <c r="E13" s="9" t="s">
        <v>29</v>
      </c>
      <c r="F13" s="11" t="s">
        <v>32</v>
      </c>
      <c r="G13" s="12">
        <f t="shared" si="1"/>
        <v>1664084624.5699999</v>
      </c>
      <c r="H13" s="13">
        <f>'[1]05.07.22 ЭХ'!AD12</f>
        <v>68205</v>
      </c>
      <c r="I13" s="13">
        <f>'[1]05.07.22 ЭХ'!AF12</f>
        <v>1925</v>
      </c>
      <c r="J13" s="13">
        <f>'[1]05.07.22 ЭХ'!AH12</f>
        <v>24</v>
      </c>
      <c r="K13" s="12">
        <f t="shared" si="2"/>
        <v>242022411.80000001</v>
      </c>
      <c r="L13" s="12">
        <f>'[1]05.07.22 ЭХ'!AE12</f>
        <v>34161978.969999999</v>
      </c>
      <c r="M13" s="12">
        <f>'[1]05.07.22 ЭХ'!AG12</f>
        <v>1875174.75</v>
      </c>
      <c r="N13" s="12">
        <f>'[1]05.07.22 ЭХ'!AI12+'[1]05.07.22 ЭХ'!AJ12</f>
        <v>205985258.08000001</v>
      </c>
      <c r="O13" s="13">
        <f>'[1]05.07.22 ЭХ'!AK12</f>
        <v>862</v>
      </c>
      <c r="P13" s="12">
        <f>'[1]05.07.22 ЭХ'!AL12</f>
        <v>62358954.640000001</v>
      </c>
      <c r="Q13" s="13">
        <f>'[1]05.07.22 ЭХ'!AO12</f>
        <v>21282</v>
      </c>
      <c r="R13" s="12">
        <f>'[1]05.07.22 ЭХ'!AP12</f>
        <v>1359703258.1300001</v>
      </c>
      <c r="S13" s="13">
        <f>'[1]05.07.22 ЭХ'!AQ12</f>
        <v>1500</v>
      </c>
      <c r="T13" s="12">
        <f>'[1]05.07.22 ЭХ'!AR12</f>
        <v>77593141.469999999</v>
      </c>
      <c r="U13" s="13">
        <f>'[1]05.07.22 ЭХ'!AS12</f>
        <v>3193</v>
      </c>
      <c r="V13" s="12">
        <f>'[1]05.07.22 ЭХ'!AT12</f>
        <v>514121799</v>
      </c>
      <c r="W13" s="13">
        <f>'[1]05.07.22 ЭХ'!AU12</f>
        <v>0</v>
      </c>
      <c r="X13" s="12">
        <f>'[1]05.07.22 ЭХ'!AV12</f>
        <v>0</v>
      </c>
    </row>
    <row r="14" spans="1:24" ht="30" customHeight="1" x14ac:dyDescent="0.25">
      <c r="A14" s="6">
        <v>4</v>
      </c>
      <c r="B14" s="14" t="s">
        <v>35</v>
      </c>
      <c r="C14" s="8">
        <v>330103</v>
      </c>
      <c r="D14" s="9" t="s">
        <v>31</v>
      </c>
      <c r="E14" s="9" t="s">
        <v>29</v>
      </c>
      <c r="F14" s="11" t="s">
        <v>32</v>
      </c>
      <c r="G14" s="12">
        <f t="shared" si="1"/>
        <v>1211637234.0799999</v>
      </c>
      <c r="H14" s="13">
        <f>'[1]05.07.22 ЭХ'!AD13</f>
        <v>36000</v>
      </c>
      <c r="I14" s="13">
        <f>'[1]05.07.22 ЭХ'!AF13</f>
        <v>0</v>
      </c>
      <c r="J14" s="13">
        <f>'[1]05.07.22 ЭХ'!AH13</f>
        <v>4600</v>
      </c>
      <c r="K14" s="12">
        <f t="shared" si="2"/>
        <v>105269375.36</v>
      </c>
      <c r="L14" s="12">
        <f>'[1]05.07.22 ЭХ'!AE13</f>
        <v>6763680</v>
      </c>
      <c r="M14" s="12">
        <f>'[1]05.07.22 ЭХ'!AG13</f>
        <v>0</v>
      </c>
      <c r="N14" s="12">
        <f>'[1]05.07.22 ЭХ'!AI13+'[1]05.07.22 ЭХ'!AJ13</f>
        <v>98505695.359999999</v>
      </c>
      <c r="O14" s="13">
        <f>'[1]05.07.22 ЭХ'!AK13</f>
        <v>4310</v>
      </c>
      <c r="P14" s="12">
        <f>'[1]05.07.22 ЭХ'!AL13</f>
        <v>300077264.61000001</v>
      </c>
      <c r="Q14" s="13">
        <f>'[1]05.07.22 ЭХ'!AO13</f>
        <v>9411</v>
      </c>
      <c r="R14" s="12">
        <f>'[1]05.07.22 ЭХ'!AP13</f>
        <v>806290594.11000001</v>
      </c>
      <c r="S14" s="13">
        <f>'[1]05.07.22 ЭХ'!AQ13</f>
        <v>0</v>
      </c>
      <c r="T14" s="12">
        <f>'[1]05.07.22 ЭХ'!AR13</f>
        <v>0</v>
      </c>
      <c r="U14" s="13">
        <f>'[1]05.07.22 ЭХ'!AS13</f>
        <v>872</v>
      </c>
      <c r="V14" s="12">
        <f>'[1]05.07.22 ЭХ'!AT13</f>
        <v>113641405</v>
      </c>
      <c r="W14" s="13">
        <f>'[1]05.07.22 ЭХ'!AU13</f>
        <v>0</v>
      </c>
      <c r="X14" s="12">
        <f>'[1]05.07.22 ЭХ'!AV13</f>
        <v>0</v>
      </c>
    </row>
    <row r="15" spans="1:24" ht="30" customHeight="1" x14ac:dyDescent="0.25">
      <c r="A15" s="6">
        <v>5</v>
      </c>
      <c r="B15" s="14" t="s">
        <v>36</v>
      </c>
      <c r="C15" s="8">
        <v>330272</v>
      </c>
      <c r="D15" s="9" t="s">
        <v>31</v>
      </c>
      <c r="E15" s="9" t="s">
        <v>29</v>
      </c>
      <c r="F15" s="11" t="s">
        <v>32</v>
      </c>
      <c r="G15" s="12">
        <f t="shared" si="1"/>
        <v>31750395.030000001</v>
      </c>
      <c r="H15" s="13">
        <f>'[1]05.07.22 ЭХ'!AD14</f>
        <v>8200</v>
      </c>
      <c r="I15" s="13">
        <f>'[1]05.07.22 ЭХ'!AF14</f>
        <v>9404</v>
      </c>
      <c r="J15" s="13">
        <f>'[1]05.07.22 ЭХ'!AH14</f>
        <v>19988</v>
      </c>
      <c r="K15" s="12">
        <f t="shared" si="2"/>
        <v>31750395.030000001</v>
      </c>
      <c r="L15" s="12">
        <f>'[1]05.07.22 ЭХ'!AE14</f>
        <v>3938873.72</v>
      </c>
      <c r="M15" s="12">
        <f>'[1]05.07.22 ЭХ'!AG14</f>
        <v>5375433.9900000002</v>
      </c>
      <c r="N15" s="12">
        <f>'[1]05.07.22 ЭХ'!AI14+'[1]05.07.22 ЭХ'!AJ14</f>
        <v>22436087.32</v>
      </c>
      <c r="O15" s="13">
        <f>'[1]05.07.22 ЭХ'!AK14</f>
        <v>0</v>
      </c>
      <c r="P15" s="12">
        <f>'[1]05.07.22 ЭХ'!AL14</f>
        <v>0</v>
      </c>
      <c r="Q15" s="13">
        <f>'[1]05.07.22 ЭХ'!AO14</f>
        <v>0</v>
      </c>
      <c r="R15" s="12">
        <f>'[1]05.07.22 ЭХ'!AP14</f>
        <v>0</v>
      </c>
      <c r="S15" s="13">
        <f>'[1]05.07.22 ЭХ'!AQ14</f>
        <v>0</v>
      </c>
      <c r="T15" s="12">
        <f>'[1]05.07.22 ЭХ'!AR14</f>
        <v>0</v>
      </c>
      <c r="U15" s="13">
        <f>'[1]05.07.22 ЭХ'!AS14</f>
        <v>0</v>
      </c>
      <c r="V15" s="12">
        <f>'[1]05.07.22 ЭХ'!AT14</f>
        <v>0</v>
      </c>
      <c r="W15" s="13">
        <f>'[1]05.07.22 ЭХ'!AU14</f>
        <v>0</v>
      </c>
      <c r="X15" s="12">
        <f>'[1]05.07.22 ЭХ'!AV14</f>
        <v>0</v>
      </c>
    </row>
    <row r="16" spans="1:24" ht="30" customHeight="1" x14ac:dyDescent="0.25">
      <c r="A16" s="6">
        <v>6</v>
      </c>
      <c r="B16" s="14" t="s">
        <v>37</v>
      </c>
      <c r="C16" s="8">
        <v>330273</v>
      </c>
      <c r="D16" s="9" t="s">
        <v>38</v>
      </c>
      <c r="E16" s="9" t="s">
        <v>29</v>
      </c>
      <c r="F16" s="11" t="s">
        <v>39</v>
      </c>
      <c r="G16" s="12">
        <f t="shared" si="1"/>
        <v>30749138.100000001</v>
      </c>
      <c r="H16" s="13">
        <f>'[1]05.07.22 ЭХ'!AD15</f>
        <v>0</v>
      </c>
      <c r="I16" s="13">
        <f>'[1]05.07.22 ЭХ'!AF15</f>
        <v>0</v>
      </c>
      <c r="J16" s="13">
        <f>'[1]05.07.22 ЭХ'!AH15</f>
        <v>0</v>
      </c>
      <c r="K16" s="12">
        <f t="shared" si="2"/>
        <v>0</v>
      </c>
      <c r="L16" s="12">
        <f>'[1]05.07.22 ЭХ'!AE15</f>
        <v>0</v>
      </c>
      <c r="M16" s="12">
        <f>'[1]05.07.22 ЭХ'!AG15</f>
        <v>0</v>
      </c>
      <c r="N16" s="12">
        <f>'[1]05.07.22 ЭХ'!AI15+'[1]05.07.22 ЭХ'!AJ15</f>
        <v>0</v>
      </c>
      <c r="O16" s="13">
        <f>'[1]05.07.22 ЭХ'!AK15</f>
        <v>0</v>
      </c>
      <c r="P16" s="12">
        <f>'[1]05.07.22 ЭХ'!AL15</f>
        <v>0</v>
      </c>
      <c r="Q16" s="13">
        <f>'[1]05.07.22 ЭХ'!AO15</f>
        <v>1549</v>
      </c>
      <c r="R16" s="12">
        <f>'[1]05.07.22 ЭХ'!AP15</f>
        <v>30749138.100000001</v>
      </c>
      <c r="S16" s="13">
        <f>'[1]05.07.22 ЭХ'!AQ15</f>
        <v>0</v>
      </c>
      <c r="T16" s="12">
        <f>'[1]05.07.22 ЭХ'!AR15</f>
        <v>0</v>
      </c>
      <c r="U16" s="13">
        <f>'[1]05.07.22 ЭХ'!AS15</f>
        <v>0</v>
      </c>
      <c r="V16" s="12">
        <f>'[1]05.07.22 ЭХ'!AT15</f>
        <v>0</v>
      </c>
      <c r="W16" s="13">
        <f>'[1]05.07.22 ЭХ'!AU15</f>
        <v>0</v>
      </c>
      <c r="X16" s="12">
        <f>'[1]05.07.22 ЭХ'!AV15</f>
        <v>0</v>
      </c>
    </row>
    <row r="17" spans="1:24" ht="30" customHeight="1" x14ac:dyDescent="0.25">
      <c r="A17" s="6">
        <v>7</v>
      </c>
      <c r="B17" s="14" t="s">
        <v>40</v>
      </c>
      <c r="C17" s="8">
        <v>330276</v>
      </c>
      <c r="D17" s="9" t="s">
        <v>31</v>
      </c>
      <c r="E17" s="9" t="s">
        <v>29</v>
      </c>
      <c r="F17" s="11" t="s">
        <v>32</v>
      </c>
      <c r="G17" s="12">
        <f t="shared" si="1"/>
        <v>10344445.050000001</v>
      </c>
      <c r="H17" s="13">
        <f>'[1]05.07.22 ЭХ'!AD16</f>
        <v>1344</v>
      </c>
      <c r="I17" s="13">
        <f>'[1]05.07.22 ЭХ'!AF16</f>
        <v>0</v>
      </c>
      <c r="J17" s="13">
        <f>'[1]05.07.22 ЭХ'!AH16</f>
        <v>0</v>
      </c>
      <c r="K17" s="12">
        <f t="shared" si="2"/>
        <v>1219138.08</v>
      </c>
      <c r="L17" s="12">
        <f>'[1]05.07.22 ЭХ'!AE16</f>
        <v>1219138.08</v>
      </c>
      <c r="M17" s="12">
        <f>'[1]05.07.22 ЭХ'!AG16</f>
        <v>0</v>
      </c>
      <c r="N17" s="12">
        <f>'[1]05.07.22 ЭХ'!AI16+'[1]05.07.22 ЭХ'!AJ16</f>
        <v>0</v>
      </c>
      <c r="O17" s="13">
        <f>'[1]05.07.22 ЭХ'!AK16</f>
        <v>854</v>
      </c>
      <c r="P17" s="12">
        <f>'[1]05.07.22 ЭХ'!AL16</f>
        <v>9125306.9700000007</v>
      </c>
      <c r="Q17" s="13">
        <f>'[1]05.07.22 ЭХ'!AO16</f>
        <v>0</v>
      </c>
      <c r="R17" s="12">
        <f>'[1]05.07.22 ЭХ'!AP16</f>
        <v>0</v>
      </c>
      <c r="S17" s="13">
        <f>'[1]05.07.22 ЭХ'!AQ16</f>
        <v>0</v>
      </c>
      <c r="T17" s="12">
        <f>'[1]05.07.22 ЭХ'!AR16</f>
        <v>0</v>
      </c>
      <c r="U17" s="13">
        <f>'[1]05.07.22 ЭХ'!AS16</f>
        <v>0</v>
      </c>
      <c r="V17" s="12">
        <f>'[1]05.07.22 ЭХ'!AT16</f>
        <v>0</v>
      </c>
      <c r="W17" s="13">
        <f>'[1]05.07.22 ЭХ'!AU16</f>
        <v>0</v>
      </c>
      <c r="X17" s="12">
        <f>'[1]05.07.22 ЭХ'!AV16</f>
        <v>0</v>
      </c>
    </row>
    <row r="18" spans="1:24" ht="30" customHeight="1" x14ac:dyDescent="0.25">
      <c r="A18" s="6">
        <v>8</v>
      </c>
      <c r="B18" s="14" t="s">
        <v>41</v>
      </c>
      <c r="C18" s="8">
        <v>330328</v>
      </c>
      <c r="D18" s="9" t="s">
        <v>31</v>
      </c>
      <c r="E18" s="9" t="s">
        <v>29</v>
      </c>
      <c r="F18" s="11" t="s">
        <v>32</v>
      </c>
      <c r="G18" s="12">
        <f t="shared" si="1"/>
        <v>124336126.73</v>
      </c>
      <c r="H18" s="13">
        <f>'[1]05.07.22 ЭХ'!AD17</f>
        <v>1976</v>
      </c>
      <c r="I18" s="13">
        <f>'[1]05.07.22 ЭХ'!AF17</f>
        <v>0</v>
      </c>
      <c r="J18" s="13">
        <f>'[1]05.07.22 ЭХ'!AH17</f>
        <v>0</v>
      </c>
      <c r="K18" s="12">
        <f t="shared" si="2"/>
        <v>643306.56000000006</v>
      </c>
      <c r="L18" s="12">
        <f>'[1]05.07.22 ЭХ'!AE17</f>
        <v>643306.56000000006</v>
      </c>
      <c r="M18" s="12">
        <f>'[1]05.07.22 ЭХ'!AG17</f>
        <v>0</v>
      </c>
      <c r="N18" s="12">
        <f>'[1]05.07.22 ЭХ'!AI17+'[1]05.07.22 ЭХ'!AJ17</f>
        <v>0</v>
      </c>
      <c r="O18" s="13">
        <f>'[1]05.07.22 ЭХ'!AK17</f>
        <v>0</v>
      </c>
      <c r="P18" s="12">
        <f>'[1]05.07.22 ЭХ'!AL17</f>
        <v>0</v>
      </c>
      <c r="Q18" s="13">
        <f>'[1]05.07.22 ЭХ'!AO17</f>
        <v>2805</v>
      </c>
      <c r="R18" s="12">
        <f>'[1]05.07.22 ЭХ'!AP17</f>
        <v>123692820.17</v>
      </c>
      <c r="S18" s="13">
        <f>'[1]05.07.22 ЭХ'!AQ17</f>
        <v>2080</v>
      </c>
      <c r="T18" s="12">
        <f>'[1]05.07.22 ЭХ'!AR17</f>
        <v>76957775.459999993</v>
      </c>
      <c r="U18" s="13">
        <f>'[1]05.07.22 ЭХ'!AS17</f>
        <v>180</v>
      </c>
      <c r="V18" s="12">
        <f>'[1]05.07.22 ЭХ'!AT17</f>
        <v>28793445</v>
      </c>
      <c r="W18" s="13">
        <f>'[1]05.07.22 ЭХ'!AU17</f>
        <v>0</v>
      </c>
      <c r="X18" s="12">
        <f>'[1]05.07.22 ЭХ'!AV17</f>
        <v>0</v>
      </c>
    </row>
    <row r="19" spans="1:24" ht="30" customHeight="1" x14ac:dyDescent="0.25">
      <c r="A19" s="6">
        <v>9</v>
      </c>
      <c r="B19" s="14" t="s">
        <v>42</v>
      </c>
      <c r="C19" s="8">
        <v>330291</v>
      </c>
      <c r="D19" s="9" t="s">
        <v>31</v>
      </c>
      <c r="E19" s="9" t="s">
        <v>29</v>
      </c>
      <c r="F19" s="11" t="s">
        <v>32</v>
      </c>
      <c r="G19" s="12">
        <f t="shared" si="1"/>
        <v>213937311.33000001</v>
      </c>
      <c r="H19" s="13">
        <f>'[1]05.07.22 ЭХ'!AD18</f>
        <v>1000</v>
      </c>
      <c r="I19" s="13">
        <f>'[1]05.07.22 ЭХ'!AF18</f>
        <v>0</v>
      </c>
      <c r="J19" s="13">
        <f>'[1]05.07.22 ЭХ'!AH18</f>
        <v>0</v>
      </c>
      <c r="K19" s="12">
        <f t="shared" si="2"/>
        <v>547240</v>
      </c>
      <c r="L19" s="12">
        <f>'[1]05.07.22 ЭХ'!AE18</f>
        <v>547240</v>
      </c>
      <c r="M19" s="12">
        <f>'[1]05.07.22 ЭХ'!AG18</f>
        <v>0</v>
      </c>
      <c r="N19" s="12">
        <f>'[1]05.07.22 ЭХ'!AI18+'[1]05.07.22 ЭХ'!AJ18</f>
        <v>0</v>
      </c>
      <c r="O19" s="13">
        <f>'[1]05.07.22 ЭХ'!AK18</f>
        <v>0</v>
      </c>
      <c r="P19" s="12">
        <f>'[1]05.07.22 ЭХ'!AL18</f>
        <v>0</v>
      </c>
      <c r="Q19" s="13">
        <f>'[1]05.07.22 ЭХ'!AO18</f>
        <v>5762</v>
      </c>
      <c r="R19" s="12">
        <f>'[1]05.07.22 ЭХ'!AP18</f>
        <v>213390071.33000001</v>
      </c>
      <c r="S19" s="13">
        <f>'[1]05.07.22 ЭХ'!AQ18</f>
        <v>0</v>
      </c>
      <c r="T19" s="12">
        <f>'[1]05.07.22 ЭХ'!AR18</f>
        <v>0</v>
      </c>
      <c r="U19" s="13">
        <f>'[1]05.07.22 ЭХ'!AS18</f>
        <v>0</v>
      </c>
      <c r="V19" s="12">
        <f>'[1]05.07.22 ЭХ'!AT18</f>
        <v>0</v>
      </c>
      <c r="W19" s="13">
        <f>'[1]05.07.22 ЭХ'!AU18</f>
        <v>0</v>
      </c>
      <c r="X19" s="12">
        <f>'[1]05.07.22 ЭХ'!AV18</f>
        <v>0</v>
      </c>
    </row>
    <row r="20" spans="1:24" ht="30" customHeight="1" x14ac:dyDescent="0.25">
      <c r="A20" s="6">
        <v>10</v>
      </c>
      <c r="B20" s="14" t="s">
        <v>43</v>
      </c>
      <c r="C20" s="8"/>
      <c r="D20" s="9"/>
      <c r="E20" s="9"/>
      <c r="F20" s="11"/>
      <c r="G20" s="12">
        <f t="shared" si="1"/>
        <v>3857491.5</v>
      </c>
      <c r="H20" s="13">
        <f>'[1]05.07.22 ЭХ'!AD19</f>
        <v>0</v>
      </c>
      <c r="I20" s="13">
        <f>'[1]05.07.22 ЭХ'!AF19</f>
        <v>0</v>
      </c>
      <c r="J20" s="13">
        <f>'[1]05.07.22 ЭХ'!AH19</f>
        <v>0</v>
      </c>
      <c r="K20" s="12">
        <f t="shared" si="2"/>
        <v>3857491.5</v>
      </c>
      <c r="L20" s="12">
        <f>'[1]05.07.22 ЭХ'!AE19</f>
        <v>0</v>
      </c>
      <c r="M20" s="12">
        <f>'[1]05.07.22 ЭХ'!AG19</f>
        <v>0</v>
      </c>
      <c r="N20" s="12">
        <f>'[1]05.07.22 ЭХ'!AI19+'[1]05.07.22 ЭХ'!AJ19</f>
        <v>3857491.5</v>
      </c>
      <c r="O20" s="13">
        <f>'[1]05.07.22 ЭХ'!AK19</f>
        <v>0</v>
      </c>
      <c r="P20" s="12">
        <f>'[1]05.07.22 ЭХ'!AL19</f>
        <v>0</v>
      </c>
      <c r="Q20" s="13">
        <f>'[1]05.07.22 ЭХ'!AO19</f>
        <v>0</v>
      </c>
      <c r="R20" s="12">
        <f>'[1]05.07.22 ЭХ'!AP19</f>
        <v>0</v>
      </c>
      <c r="S20" s="13">
        <f>'[1]05.07.22 ЭХ'!AQ19</f>
        <v>0</v>
      </c>
      <c r="T20" s="12">
        <f>'[1]05.07.22 ЭХ'!AR19</f>
        <v>0</v>
      </c>
      <c r="U20" s="13">
        <f>'[1]05.07.22 ЭХ'!AS19</f>
        <v>0</v>
      </c>
      <c r="V20" s="12">
        <f>'[1]05.07.22 ЭХ'!AT19</f>
        <v>0</v>
      </c>
      <c r="W20" s="13">
        <f>'[1]05.07.22 ЭХ'!AU19</f>
        <v>0</v>
      </c>
      <c r="X20" s="12">
        <f>'[1]05.07.22 ЭХ'!AV19</f>
        <v>0</v>
      </c>
    </row>
    <row r="21" spans="1:24" ht="30" customHeight="1" x14ac:dyDescent="0.25">
      <c r="A21" s="15"/>
      <c r="B21" s="7" t="s">
        <v>44</v>
      </c>
      <c r="C21" s="8">
        <v>330106</v>
      </c>
      <c r="D21" s="9" t="s">
        <v>31</v>
      </c>
      <c r="E21" s="9" t="s">
        <v>29</v>
      </c>
      <c r="F21" s="11" t="s">
        <v>32</v>
      </c>
      <c r="G21" s="12">
        <f t="shared" si="1"/>
        <v>0</v>
      </c>
      <c r="H21" s="13">
        <f>'[1]05.07.22 ЭХ'!AD20</f>
        <v>0</v>
      </c>
      <c r="I21" s="13">
        <f>'[1]05.07.22 ЭХ'!AF20</f>
        <v>0</v>
      </c>
      <c r="J21" s="13">
        <f>'[1]05.07.22 ЭХ'!AH20</f>
        <v>0</v>
      </c>
      <c r="K21" s="12">
        <f t="shared" si="2"/>
        <v>0</v>
      </c>
      <c r="L21" s="12">
        <f>'[1]05.07.22 ЭХ'!AE20</f>
        <v>0</v>
      </c>
      <c r="M21" s="12">
        <f>'[1]05.07.22 ЭХ'!AG20</f>
        <v>0</v>
      </c>
      <c r="N21" s="12">
        <f>'[1]05.07.22 ЭХ'!AI20+'[1]05.07.22 ЭХ'!AJ20</f>
        <v>0</v>
      </c>
      <c r="O21" s="13">
        <f>'[1]05.07.22 ЭХ'!AK20</f>
        <v>0</v>
      </c>
      <c r="P21" s="12">
        <f>'[1]05.07.22 ЭХ'!AL20</f>
        <v>0</v>
      </c>
      <c r="Q21" s="13">
        <f>'[1]05.07.22 ЭХ'!AO20</f>
        <v>0</v>
      </c>
      <c r="R21" s="12">
        <f>'[1]05.07.22 ЭХ'!AP20</f>
        <v>0</v>
      </c>
      <c r="S21" s="13">
        <f>'[1]05.07.22 ЭХ'!AQ20</f>
        <v>0</v>
      </c>
      <c r="T21" s="12">
        <f>'[1]05.07.22 ЭХ'!AR20</f>
        <v>0</v>
      </c>
      <c r="U21" s="13">
        <f>'[1]05.07.22 ЭХ'!AS20</f>
        <v>0</v>
      </c>
      <c r="V21" s="12">
        <f>'[1]05.07.22 ЭХ'!AT20</f>
        <v>0</v>
      </c>
      <c r="W21" s="13">
        <f>'[1]05.07.22 ЭХ'!AU20</f>
        <v>0</v>
      </c>
      <c r="X21" s="12">
        <f>'[1]05.07.22 ЭХ'!AV20</f>
        <v>0</v>
      </c>
    </row>
    <row r="22" spans="1:24" ht="30" customHeight="1" x14ac:dyDescent="0.25">
      <c r="A22" s="6">
        <v>11</v>
      </c>
      <c r="B22" s="14" t="s">
        <v>45</v>
      </c>
      <c r="C22" s="8">
        <v>330287</v>
      </c>
      <c r="D22" s="9" t="s">
        <v>31</v>
      </c>
      <c r="E22" s="9" t="s">
        <v>29</v>
      </c>
      <c r="F22" s="11" t="s">
        <v>32</v>
      </c>
      <c r="G22" s="12">
        <f t="shared" si="1"/>
        <v>882515443.50999999</v>
      </c>
      <c r="H22" s="13">
        <f>'[1]05.07.22 ЭХ'!AD21</f>
        <v>141888</v>
      </c>
      <c r="I22" s="13">
        <f>'[1]05.07.22 ЭХ'!AF21</f>
        <v>41046</v>
      </c>
      <c r="J22" s="13">
        <f>'[1]05.07.22 ЭХ'!AH21</f>
        <v>181926</v>
      </c>
      <c r="K22" s="12">
        <f t="shared" si="2"/>
        <v>374425575.69</v>
      </c>
      <c r="L22" s="12">
        <f>'[1]05.07.22 ЭХ'!AE21</f>
        <v>82650749.579999998</v>
      </c>
      <c r="M22" s="12">
        <f>'[1]05.07.22 ЭХ'!AG21</f>
        <v>28738949.59</v>
      </c>
      <c r="N22" s="12">
        <f>'[1]05.07.22 ЭХ'!AI21+'[1]05.07.22 ЭХ'!AJ21</f>
        <v>263035876.52000001</v>
      </c>
      <c r="O22" s="13">
        <f>'[1]05.07.22 ЭХ'!AK21</f>
        <v>9017</v>
      </c>
      <c r="P22" s="12">
        <f>'[1]05.07.22 ЭХ'!AL21</f>
        <v>183131368.21000001</v>
      </c>
      <c r="Q22" s="13">
        <f>'[1]05.07.22 ЭХ'!AO21</f>
        <v>11439</v>
      </c>
      <c r="R22" s="12">
        <f>'[1]05.07.22 ЭХ'!AP21</f>
        <v>324958499.61000001</v>
      </c>
      <c r="S22" s="13">
        <f>'[1]05.07.22 ЭХ'!AQ21</f>
        <v>0</v>
      </c>
      <c r="T22" s="12">
        <f>'[1]05.07.22 ЭХ'!AR21</f>
        <v>0</v>
      </c>
      <c r="U22" s="13">
        <f>'[1]05.07.22 ЭХ'!AS21</f>
        <v>120</v>
      </c>
      <c r="V22" s="12">
        <f>'[1]05.07.22 ЭХ'!AT21</f>
        <v>17980800</v>
      </c>
      <c r="W22" s="13">
        <f>'[1]05.07.22 ЭХ'!AU21</f>
        <v>0</v>
      </c>
      <c r="X22" s="12">
        <f>'[1]05.07.22 ЭХ'!AV21</f>
        <v>0</v>
      </c>
    </row>
    <row r="23" spans="1:24" ht="30" customHeight="1" x14ac:dyDescent="0.25">
      <c r="A23" s="6">
        <v>12</v>
      </c>
      <c r="B23" s="14" t="s">
        <v>46</v>
      </c>
      <c r="C23" s="8">
        <v>330292</v>
      </c>
      <c r="D23" s="9" t="s">
        <v>31</v>
      </c>
      <c r="E23" s="9" t="s">
        <v>29</v>
      </c>
      <c r="F23" s="11" t="s">
        <v>32</v>
      </c>
      <c r="G23" s="12">
        <f t="shared" si="1"/>
        <v>507976390.99000001</v>
      </c>
      <c r="H23" s="13">
        <f>'[1]05.07.22 ЭХ'!AD22</f>
        <v>900</v>
      </c>
      <c r="I23" s="13">
        <f>'[1]05.07.22 ЭХ'!AF22</f>
        <v>26528</v>
      </c>
      <c r="J23" s="13">
        <f>'[1]05.07.22 ЭХ'!AH22</f>
        <v>1482</v>
      </c>
      <c r="K23" s="12">
        <f t="shared" si="2"/>
        <v>24442872.800000001</v>
      </c>
      <c r="L23" s="12">
        <f>'[1]05.07.22 ЭХ'!AE22</f>
        <v>169092</v>
      </c>
      <c r="M23" s="12">
        <f>'[1]05.07.22 ЭХ'!AG22</f>
        <v>22614129.940000001</v>
      </c>
      <c r="N23" s="12">
        <f>'[1]05.07.22 ЭХ'!AI22+'[1]05.07.22 ЭХ'!AJ22</f>
        <v>1659650.86</v>
      </c>
      <c r="O23" s="13">
        <f>'[1]05.07.22 ЭХ'!AK22</f>
        <v>0</v>
      </c>
      <c r="P23" s="12">
        <f>'[1]05.07.22 ЭХ'!AL22</f>
        <v>0</v>
      </c>
      <c r="Q23" s="13">
        <f>'[1]05.07.22 ЭХ'!AO22</f>
        <v>11229</v>
      </c>
      <c r="R23" s="12">
        <f>'[1]05.07.22 ЭХ'!AP22</f>
        <v>483533518.19</v>
      </c>
      <c r="S23" s="13">
        <f>'[1]05.07.22 ЭХ'!AQ22</f>
        <v>0</v>
      </c>
      <c r="T23" s="12">
        <f>'[1]05.07.22 ЭХ'!AR22</f>
        <v>0</v>
      </c>
      <c r="U23" s="13">
        <f>'[1]05.07.22 ЭХ'!AS22</f>
        <v>217</v>
      </c>
      <c r="V23" s="12">
        <f>'[1]05.07.22 ЭХ'!AT22</f>
        <v>41706101</v>
      </c>
      <c r="W23" s="13">
        <f>'[1]05.07.22 ЭХ'!AU22</f>
        <v>0</v>
      </c>
      <c r="X23" s="12">
        <f>'[1]05.07.22 ЭХ'!AV22</f>
        <v>0</v>
      </c>
    </row>
    <row r="24" spans="1:24" ht="30" customHeight="1" x14ac:dyDescent="0.25">
      <c r="A24" s="6">
        <v>13</v>
      </c>
      <c r="B24" s="14" t="s">
        <v>47</v>
      </c>
      <c r="C24" s="8">
        <v>330104</v>
      </c>
      <c r="D24" s="9" t="s">
        <v>31</v>
      </c>
      <c r="E24" s="9" t="s">
        <v>29</v>
      </c>
      <c r="F24" s="11" t="s">
        <v>32</v>
      </c>
      <c r="G24" s="12">
        <f t="shared" si="1"/>
        <v>150841965.25999999</v>
      </c>
      <c r="H24" s="13">
        <f>'[1]05.07.22 ЭХ'!AD23</f>
        <v>10045</v>
      </c>
      <c r="I24" s="13">
        <f>'[1]05.07.22 ЭХ'!AF23</f>
        <v>0</v>
      </c>
      <c r="J24" s="13">
        <f>'[1]05.07.22 ЭХ'!AH23</f>
        <v>19968</v>
      </c>
      <c r="K24" s="12">
        <f t="shared" si="2"/>
        <v>34462604.670000002</v>
      </c>
      <c r="L24" s="12">
        <f>'[1]05.07.22 ЭХ'!AE23</f>
        <v>1699778.82</v>
      </c>
      <c r="M24" s="12">
        <f>'[1]05.07.22 ЭХ'!AG23</f>
        <v>0</v>
      </c>
      <c r="N24" s="12">
        <f>'[1]05.07.22 ЭХ'!AI23+'[1]05.07.22 ЭХ'!AJ23</f>
        <v>32762825.850000001</v>
      </c>
      <c r="O24" s="13">
        <f>'[1]05.07.22 ЭХ'!AK23</f>
        <v>800</v>
      </c>
      <c r="P24" s="12">
        <f>'[1]05.07.22 ЭХ'!AL23</f>
        <v>7391977.3399999999</v>
      </c>
      <c r="Q24" s="13">
        <f>'[1]05.07.22 ЭХ'!AO23</f>
        <v>3810</v>
      </c>
      <c r="R24" s="12">
        <f>'[1]05.07.22 ЭХ'!AP23</f>
        <v>108987383.25</v>
      </c>
      <c r="S24" s="13">
        <f>'[1]05.07.22 ЭХ'!AQ23</f>
        <v>0</v>
      </c>
      <c r="T24" s="12">
        <f>'[1]05.07.22 ЭХ'!AR23</f>
        <v>0</v>
      </c>
      <c r="U24" s="13">
        <f>'[1]05.07.22 ЭХ'!AS23</f>
        <v>0</v>
      </c>
      <c r="V24" s="12">
        <f>'[1]05.07.22 ЭХ'!AT23</f>
        <v>0</v>
      </c>
      <c r="W24" s="13">
        <f>'[1]05.07.22 ЭХ'!AU23</f>
        <v>0</v>
      </c>
      <c r="X24" s="12">
        <f>'[1]05.07.22 ЭХ'!AV23</f>
        <v>0</v>
      </c>
    </row>
    <row r="25" spans="1:24" ht="30" customHeight="1" x14ac:dyDescent="0.25">
      <c r="A25" s="6">
        <v>14</v>
      </c>
      <c r="B25" s="14" t="s">
        <v>48</v>
      </c>
      <c r="C25" s="8">
        <v>330109</v>
      </c>
      <c r="D25" s="9" t="s">
        <v>31</v>
      </c>
      <c r="E25" s="9" t="s">
        <v>29</v>
      </c>
      <c r="F25" s="11" t="s">
        <v>32</v>
      </c>
      <c r="G25" s="12">
        <f t="shared" si="1"/>
        <v>391691923.49000001</v>
      </c>
      <c r="H25" s="13">
        <f>'[1]05.07.22 ЭХ'!AD24</f>
        <v>197593</v>
      </c>
      <c r="I25" s="13">
        <f>'[1]05.07.22 ЭХ'!AF24</f>
        <v>26805</v>
      </c>
      <c r="J25" s="13">
        <f>'[1]05.07.22 ЭХ'!AH24</f>
        <v>126762</v>
      </c>
      <c r="K25" s="12">
        <f t="shared" si="2"/>
        <v>228160460.63</v>
      </c>
      <c r="L25" s="12">
        <f>'[1]05.07.22 ЭХ'!AE24</f>
        <v>71921801.909999996</v>
      </c>
      <c r="M25" s="12">
        <f>'[1]05.07.22 ЭХ'!AG24</f>
        <v>17777403</v>
      </c>
      <c r="N25" s="12">
        <f>'[1]05.07.22 ЭХ'!AI24+'[1]05.07.22 ЭХ'!AJ24</f>
        <v>138461255.72</v>
      </c>
      <c r="O25" s="13">
        <f>'[1]05.07.22 ЭХ'!AK24</f>
        <v>3010</v>
      </c>
      <c r="P25" s="12">
        <f>'[1]05.07.22 ЭХ'!AL24</f>
        <v>44641308.960000001</v>
      </c>
      <c r="Q25" s="13">
        <f>'[1]05.07.22 ЭХ'!AO24</f>
        <v>6676</v>
      </c>
      <c r="R25" s="12">
        <f>'[1]05.07.22 ЭХ'!AP24</f>
        <v>118890153.90000001</v>
      </c>
      <c r="S25" s="13">
        <f>'[1]05.07.22 ЭХ'!AQ24</f>
        <v>0</v>
      </c>
      <c r="T25" s="12">
        <f>'[1]05.07.22 ЭХ'!AR24</f>
        <v>0</v>
      </c>
      <c r="U25" s="13">
        <f>'[1]05.07.22 ЭХ'!AS24</f>
        <v>5</v>
      </c>
      <c r="V25" s="12">
        <f>'[1]05.07.22 ЭХ'!AT24</f>
        <v>700360</v>
      </c>
      <c r="W25" s="13">
        <f>'[1]05.07.22 ЭХ'!AU24</f>
        <v>0</v>
      </c>
      <c r="X25" s="12">
        <f>'[1]05.07.22 ЭХ'!AV24</f>
        <v>0</v>
      </c>
    </row>
    <row r="26" spans="1:24" ht="30" customHeight="1" x14ac:dyDescent="0.25">
      <c r="A26" s="6">
        <v>15</v>
      </c>
      <c r="B26" s="14" t="s">
        <v>49</v>
      </c>
      <c r="C26" s="8">
        <v>330099</v>
      </c>
      <c r="D26" s="9" t="s">
        <v>31</v>
      </c>
      <c r="E26" s="9" t="s">
        <v>29</v>
      </c>
      <c r="F26" s="11" t="s">
        <v>32</v>
      </c>
      <c r="G26" s="12">
        <f t="shared" si="1"/>
        <v>745242623.77999997</v>
      </c>
      <c r="H26" s="13">
        <f>'[1]05.07.22 ЭХ'!AD25</f>
        <v>169365</v>
      </c>
      <c r="I26" s="13">
        <f>'[1]05.07.22 ЭХ'!AF25</f>
        <v>35482</v>
      </c>
      <c r="J26" s="13">
        <f>'[1]05.07.22 ЭХ'!AH25</f>
        <v>63379</v>
      </c>
      <c r="K26" s="12">
        <f t="shared" si="2"/>
        <v>261426245.75</v>
      </c>
      <c r="L26" s="12">
        <f>'[1]05.07.22 ЭХ'!AE25</f>
        <v>87022110.849999994</v>
      </c>
      <c r="M26" s="12">
        <f>'[1]05.07.22 ЭХ'!AG25</f>
        <v>23941065.620000001</v>
      </c>
      <c r="N26" s="12">
        <f>'[1]05.07.22 ЭХ'!AI25+'[1]05.07.22 ЭХ'!AJ25</f>
        <v>150463069.28</v>
      </c>
      <c r="O26" s="13">
        <f>'[1]05.07.22 ЭХ'!AK25</f>
        <v>2394</v>
      </c>
      <c r="P26" s="12">
        <f>'[1]05.07.22 ЭХ'!AL25</f>
        <v>25482951.289999999</v>
      </c>
      <c r="Q26" s="13">
        <f>'[1]05.07.22 ЭХ'!AO25</f>
        <v>8667</v>
      </c>
      <c r="R26" s="12">
        <f>'[1]05.07.22 ЭХ'!AP25</f>
        <v>458333426.74000001</v>
      </c>
      <c r="S26" s="13">
        <f>'[1]05.07.22 ЭХ'!AQ25</f>
        <v>0</v>
      </c>
      <c r="T26" s="12">
        <f>'[1]05.07.22 ЭХ'!AR25</f>
        <v>0</v>
      </c>
      <c r="U26" s="13">
        <f>'[1]05.07.22 ЭХ'!AS25</f>
        <v>1350</v>
      </c>
      <c r="V26" s="12">
        <f>'[1]05.07.22 ЭХ'!AT25</f>
        <v>232253680</v>
      </c>
      <c r="W26" s="13">
        <f>'[1]05.07.22 ЭХ'!AU25</f>
        <v>0</v>
      </c>
      <c r="X26" s="12">
        <f>'[1]05.07.22 ЭХ'!AV25</f>
        <v>0</v>
      </c>
    </row>
    <row r="27" spans="1:24" ht="30" customHeight="1" x14ac:dyDescent="0.25">
      <c r="A27" s="6">
        <v>16</v>
      </c>
      <c r="B27" s="14" t="s">
        <v>50</v>
      </c>
      <c r="C27" s="8">
        <v>330294</v>
      </c>
      <c r="D27" s="9" t="s">
        <v>31</v>
      </c>
      <c r="E27" s="9" t="s">
        <v>29</v>
      </c>
      <c r="F27" s="11" t="s">
        <v>32</v>
      </c>
      <c r="G27" s="12">
        <f t="shared" si="1"/>
        <v>383341275.63999999</v>
      </c>
      <c r="H27" s="13">
        <f>'[1]05.07.22 ЭХ'!AD26</f>
        <v>20455</v>
      </c>
      <c r="I27" s="13">
        <f>'[1]05.07.22 ЭХ'!AF26</f>
        <v>8097</v>
      </c>
      <c r="J27" s="13">
        <f>'[1]05.07.22 ЭХ'!AH26</f>
        <v>22141</v>
      </c>
      <c r="K27" s="12">
        <f t="shared" si="2"/>
        <v>202901000.00999999</v>
      </c>
      <c r="L27" s="12">
        <f>'[1]05.07.22 ЭХ'!AE26</f>
        <v>18405644.32</v>
      </c>
      <c r="M27" s="12">
        <f>'[1]05.07.22 ЭХ'!AG26</f>
        <v>4579231.16</v>
      </c>
      <c r="N27" s="12">
        <f>'[1]05.07.22 ЭХ'!AI26+'[1]05.07.22 ЭХ'!AJ26</f>
        <v>179916124.53</v>
      </c>
      <c r="O27" s="13">
        <f>'[1]05.07.22 ЭХ'!AK26</f>
        <v>353</v>
      </c>
      <c r="P27" s="12">
        <f>'[1]05.07.22 ЭХ'!AL26</f>
        <v>20833687</v>
      </c>
      <c r="Q27" s="13">
        <f>'[1]05.07.22 ЭХ'!AO26</f>
        <v>3175</v>
      </c>
      <c r="R27" s="12">
        <f>'[1]05.07.22 ЭХ'!AP26</f>
        <v>159606588.63</v>
      </c>
      <c r="S27" s="13">
        <f>'[1]05.07.22 ЭХ'!AQ26</f>
        <v>0</v>
      </c>
      <c r="T27" s="12">
        <f>'[1]05.07.22 ЭХ'!AR26</f>
        <v>0</v>
      </c>
      <c r="U27" s="13">
        <f>'[1]05.07.22 ЭХ'!AS26</f>
        <v>0</v>
      </c>
      <c r="V27" s="12">
        <f>'[1]05.07.22 ЭХ'!AT26</f>
        <v>0</v>
      </c>
      <c r="W27" s="13">
        <f>'[1]05.07.22 ЭХ'!AU26</f>
        <v>0</v>
      </c>
      <c r="X27" s="12">
        <f>'[1]05.07.22 ЭХ'!AV26</f>
        <v>0</v>
      </c>
    </row>
    <row r="28" spans="1:24" ht="30" customHeight="1" x14ac:dyDescent="0.25">
      <c r="A28" s="6">
        <v>17</v>
      </c>
      <c r="B28" s="14" t="s">
        <v>51</v>
      </c>
      <c r="C28" s="8">
        <v>330295</v>
      </c>
      <c r="D28" s="9" t="s">
        <v>31</v>
      </c>
      <c r="E28" s="9" t="s">
        <v>29</v>
      </c>
      <c r="F28" s="11" t="s">
        <v>32</v>
      </c>
      <c r="G28" s="12">
        <f t="shared" si="1"/>
        <v>26244142.550000001</v>
      </c>
      <c r="H28" s="13">
        <f>'[1]05.07.22 ЭХ'!AD27</f>
        <v>10265</v>
      </c>
      <c r="I28" s="13">
        <f>'[1]05.07.22 ЭХ'!AF27</f>
        <v>3939</v>
      </c>
      <c r="J28" s="13">
        <f>'[1]05.07.22 ЭХ'!AH27</f>
        <v>17100</v>
      </c>
      <c r="K28" s="12">
        <f t="shared" si="2"/>
        <v>26244142.550000001</v>
      </c>
      <c r="L28" s="12">
        <f>'[1]05.07.22 ЭХ'!AE27</f>
        <v>4888547.2</v>
      </c>
      <c r="M28" s="12">
        <f>'[1]05.07.22 ЭХ'!AG27</f>
        <v>2204495.9500000002</v>
      </c>
      <c r="N28" s="12">
        <f>'[1]05.07.22 ЭХ'!AI27+'[1]05.07.22 ЭХ'!AJ27</f>
        <v>19151099.399999999</v>
      </c>
      <c r="O28" s="13">
        <f>'[1]05.07.22 ЭХ'!AK27</f>
        <v>0</v>
      </c>
      <c r="P28" s="12">
        <f>'[1]05.07.22 ЭХ'!AL27</f>
        <v>0</v>
      </c>
      <c r="Q28" s="13">
        <f>'[1]05.07.22 ЭХ'!AO27</f>
        <v>0</v>
      </c>
      <c r="R28" s="12">
        <f>'[1]05.07.22 ЭХ'!AP27</f>
        <v>0</v>
      </c>
      <c r="S28" s="13">
        <f>'[1]05.07.22 ЭХ'!AQ27</f>
        <v>0</v>
      </c>
      <c r="T28" s="12">
        <f>'[1]05.07.22 ЭХ'!AR27</f>
        <v>0</v>
      </c>
      <c r="U28" s="13">
        <f>'[1]05.07.22 ЭХ'!AS27</f>
        <v>0</v>
      </c>
      <c r="V28" s="12">
        <f>'[1]05.07.22 ЭХ'!AT27</f>
        <v>0</v>
      </c>
      <c r="W28" s="13">
        <f>'[1]05.07.22 ЭХ'!AU27</f>
        <v>0</v>
      </c>
      <c r="X28" s="12">
        <f>'[1]05.07.22 ЭХ'!AV27</f>
        <v>0</v>
      </c>
    </row>
    <row r="29" spans="1:24" ht="30" customHeight="1" x14ac:dyDescent="0.25">
      <c r="A29" s="6">
        <v>18</v>
      </c>
      <c r="B29" s="14" t="s">
        <v>52</v>
      </c>
      <c r="C29" s="8">
        <v>330296</v>
      </c>
      <c r="D29" s="9" t="s">
        <v>31</v>
      </c>
      <c r="E29" s="9" t="s">
        <v>29</v>
      </c>
      <c r="F29" s="11" t="s">
        <v>32</v>
      </c>
      <c r="G29" s="12">
        <f t="shared" si="1"/>
        <v>45178660.310000002</v>
      </c>
      <c r="H29" s="13">
        <f>'[1]05.07.22 ЭХ'!AD28</f>
        <v>19004</v>
      </c>
      <c r="I29" s="13">
        <f>'[1]05.07.22 ЭХ'!AF28</f>
        <v>4902</v>
      </c>
      <c r="J29" s="13">
        <f>'[1]05.07.22 ЭХ'!AH28</f>
        <v>29987</v>
      </c>
      <c r="K29" s="12">
        <f t="shared" si="2"/>
        <v>45178660.310000002</v>
      </c>
      <c r="L29" s="12">
        <f>'[1]05.07.22 ЭХ'!AE28</f>
        <v>9155365.5999999996</v>
      </c>
      <c r="M29" s="12">
        <f>'[1]05.07.22 ЭХ'!AG28</f>
        <v>2787114.43</v>
      </c>
      <c r="N29" s="12">
        <f>'[1]05.07.22 ЭХ'!AI28+'[1]05.07.22 ЭХ'!AJ28</f>
        <v>33236180.280000001</v>
      </c>
      <c r="O29" s="13">
        <f>'[1]05.07.22 ЭХ'!AK28</f>
        <v>0</v>
      </c>
      <c r="P29" s="12">
        <f>'[1]05.07.22 ЭХ'!AL28</f>
        <v>0</v>
      </c>
      <c r="Q29" s="13">
        <f>'[1]05.07.22 ЭХ'!AO28</f>
        <v>0</v>
      </c>
      <c r="R29" s="12">
        <f>'[1]05.07.22 ЭХ'!AP28</f>
        <v>0</v>
      </c>
      <c r="S29" s="13">
        <f>'[1]05.07.22 ЭХ'!AQ28</f>
        <v>0</v>
      </c>
      <c r="T29" s="12">
        <f>'[1]05.07.22 ЭХ'!AR28</f>
        <v>0</v>
      </c>
      <c r="U29" s="13">
        <f>'[1]05.07.22 ЭХ'!AS28</f>
        <v>0</v>
      </c>
      <c r="V29" s="12">
        <f>'[1]05.07.22 ЭХ'!AT28</f>
        <v>0</v>
      </c>
      <c r="W29" s="13">
        <f>'[1]05.07.22 ЭХ'!AU28</f>
        <v>0</v>
      </c>
      <c r="X29" s="12">
        <f>'[1]05.07.22 ЭХ'!AV28</f>
        <v>0</v>
      </c>
    </row>
    <row r="30" spans="1:24" ht="30" customHeight="1" x14ac:dyDescent="0.25">
      <c r="A30" s="6">
        <v>19</v>
      </c>
      <c r="B30" s="14" t="s">
        <v>53</v>
      </c>
      <c r="C30" s="8">
        <v>330100</v>
      </c>
      <c r="D30" s="9" t="s">
        <v>31</v>
      </c>
      <c r="E30" s="9" t="s">
        <v>29</v>
      </c>
      <c r="F30" s="11" t="s">
        <v>32</v>
      </c>
      <c r="G30" s="12">
        <f t="shared" si="1"/>
        <v>24912731.48</v>
      </c>
      <c r="H30" s="13">
        <f>'[1]05.07.22 ЭХ'!AD29</f>
        <v>8723</v>
      </c>
      <c r="I30" s="13">
        <f>'[1]05.07.22 ЭХ'!AF29</f>
        <v>2876</v>
      </c>
      <c r="J30" s="13">
        <f>'[1]05.07.22 ЭХ'!AH29</f>
        <v>17124</v>
      </c>
      <c r="K30" s="12">
        <f t="shared" si="2"/>
        <v>24912731.48</v>
      </c>
      <c r="L30" s="12">
        <f>'[1]05.07.22 ЭХ'!AE29</f>
        <v>4164210.88</v>
      </c>
      <c r="M30" s="12">
        <f>'[1]05.07.22 ЭХ'!AG29</f>
        <v>1626948.86</v>
      </c>
      <c r="N30" s="12">
        <f>'[1]05.07.22 ЭХ'!AI29+'[1]05.07.22 ЭХ'!AJ29</f>
        <v>19121571.739999998</v>
      </c>
      <c r="O30" s="13">
        <f>'[1]05.07.22 ЭХ'!AK29</f>
        <v>0</v>
      </c>
      <c r="P30" s="12">
        <f>'[1]05.07.22 ЭХ'!AL29</f>
        <v>0</v>
      </c>
      <c r="Q30" s="13">
        <f>'[1]05.07.22 ЭХ'!AO29</f>
        <v>0</v>
      </c>
      <c r="R30" s="12">
        <f>'[1]05.07.22 ЭХ'!AP29</f>
        <v>0</v>
      </c>
      <c r="S30" s="13">
        <f>'[1]05.07.22 ЭХ'!AQ29</f>
        <v>0</v>
      </c>
      <c r="T30" s="12">
        <f>'[1]05.07.22 ЭХ'!AR29</f>
        <v>0</v>
      </c>
      <c r="U30" s="13">
        <f>'[1]05.07.22 ЭХ'!AS29</f>
        <v>0</v>
      </c>
      <c r="V30" s="12">
        <f>'[1]05.07.22 ЭХ'!AT29</f>
        <v>0</v>
      </c>
      <c r="W30" s="13">
        <f>'[1]05.07.22 ЭХ'!AU29</f>
        <v>0</v>
      </c>
      <c r="X30" s="12">
        <f>'[1]05.07.22 ЭХ'!AV29</f>
        <v>0</v>
      </c>
    </row>
    <row r="31" spans="1:24" ht="30" customHeight="1" x14ac:dyDescent="0.25">
      <c r="A31" s="6">
        <v>20</v>
      </c>
      <c r="B31" s="14" t="s">
        <v>54</v>
      </c>
      <c r="C31" s="8">
        <v>330102</v>
      </c>
      <c r="D31" s="9" t="s">
        <v>31</v>
      </c>
      <c r="E31" s="9" t="s">
        <v>29</v>
      </c>
      <c r="F31" s="11" t="s">
        <v>32</v>
      </c>
      <c r="G31" s="12">
        <f t="shared" si="1"/>
        <v>150946850.63999999</v>
      </c>
      <c r="H31" s="13">
        <f>'[1]05.07.22 ЭХ'!AD30</f>
        <v>166059</v>
      </c>
      <c r="I31" s="13">
        <f>'[1]05.07.22 ЭХ'!AF30</f>
        <v>55101</v>
      </c>
      <c r="J31" s="13">
        <f>'[1]05.07.22 ЭХ'!AH30</f>
        <v>109147</v>
      </c>
      <c r="K31" s="12">
        <f t="shared" si="2"/>
        <v>133048468.87</v>
      </c>
      <c r="L31" s="12">
        <f>'[1]05.07.22 ЭХ'!AE30</f>
        <v>49050900.700000003</v>
      </c>
      <c r="M31" s="12">
        <f>'[1]05.07.22 ЭХ'!AG30</f>
        <v>34035514.530000001</v>
      </c>
      <c r="N31" s="12">
        <f>'[1]05.07.22 ЭХ'!AI30+'[1]05.07.22 ЭХ'!AJ30</f>
        <v>49962053.640000001</v>
      </c>
      <c r="O31" s="13">
        <f>'[1]05.07.22 ЭХ'!AK30</f>
        <v>1914</v>
      </c>
      <c r="P31" s="12">
        <f>'[1]05.07.22 ЭХ'!AL30</f>
        <v>17898381.77</v>
      </c>
      <c r="Q31" s="13">
        <f>'[1]05.07.22 ЭХ'!AO30</f>
        <v>0</v>
      </c>
      <c r="R31" s="12">
        <f>'[1]05.07.22 ЭХ'!AP30</f>
        <v>0</v>
      </c>
      <c r="S31" s="13">
        <f>'[1]05.07.22 ЭХ'!AQ30</f>
        <v>0</v>
      </c>
      <c r="T31" s="12">
        <f>'[1]05.07.22 ЭХ'!AR30</f>
        <v>0</v>
      </c>
      <c r="U31" s="13">
        <f>'[1]05.07.22 ЭХ'!AS30</f>
        <v>0</v>
      </c>
      <c r="V31" s="12">
        <f>'[1]05.07.22 ЭХ'!AT30</f>
        <v>0</v>
      </c>
      <c r="W31" s="13">
        <f>'[1]05.07.22 ЭХ'!AU30</f>
        <v>0</v>
      </c>
      <c r="X31" s="12">
        <f>'[1]05.07.22 ЭХ'!AV30</f>
        <v>0</v>
      </c>
    </row>
    <row r="32" spans="1:24" ht="30" customHeight="1" x14ac:dyDescent="0.25">
      <c r="A32" s="6">
        <v>21</v>
      </c>
      <c r="B32" s="14" t="s">
        <v>55</v>
      </c>
      <c r="C32" s="8">
        <v>330096</v>
      </c>
      <c r="D32" s="9" t="s">
        <v>31</v>
      </c>
      <c r="E32" s="9" t="s">
        <v>29</v>
      </c>
      <c r="F32" s="11" t="s">
        <v>32</v>
      </c>
      <c r="G32" s="12">
        <f t="shared" si="1"/>
        <v>106546963.19</v>
      </c>
      <c r="H32" s="13">
        <f>'[1]05.07.22 ЭХ'!AD31</f>
        <v>49680</v>
      </c>
      <c r="I32" s="13">
        <f>'[1]05.07.22 ЭХ'!AF31</f>
        <v>17551</v>
      </c>
      <c r="J32" s="13">
        <f>'[1]05.07.22 ЭХ'!AH31</f>
        <v>64891</v>
      </c>
      <c r="K32" s="12">
        <f t="shared" si="2"/>
        <v>96429082.879999995</v>
      </c>
      <c r="L32" s="12">
        <f>'[1]05.07.22 ЭХ'!AE31</f>
        <v>28561777.559999999</v>
      </c>
      <c r="M32" s="12">
        <f>'[1]05.07.22 ЭХ'!AG31</f>
        <v>10437571.01</v>
      </c>
      <c r="N32" s="12">
        <f>'[1]05.07.22 ЭХ'!AI31+'[1]05.07.22 ЭХ'!AJ31</f>
        <v>57429734.310000002</v>
      </c>
      <c r="O32" s="13">
        <f>'[1]05.07.22 ЭХ'!AK31</f>
        <v>995</v>
      </c>
      <c r="P32" s="12">
        <f>'[1]05.07.22 ЭХ'!AL31</f>
        <v>10117880.310000001</v>
      </c>
      <c r="Q32" s="13">
        <f>'[1]05.07.22 ЭХ'!AO31</f>
        <v>0</v>
      </c>
      <c r="R32" s="12">
        <f>'[1]05.07.22 ЭХ'!AP31</f>
        <v>0</v>
      </c>
      <c r="S32" s="13">
        <f>'[1]05.07.22 ЭХ'!AQ31</f>
        <v>0</v>
      </c>
      <c r="T32" s="12">
        <f>'[1]05.07.22 ЭХ'!AR31</f>
        <v>0</v>
      </c>
      <c r="U32" s="13">
        <f>'[1]05.07.22 ЭХ'!AS31</f>
        <v>0</v>
      </c>
      <c r="V32" s="12">
        <f>'[1]05.07.22 ЭХ'!AT31</f>
        <v>0</v>
      </c>
      <c r="W32" s="13">
        <f>'[1]05.07.22 ЭХ'!AU31</f>
        <v>0</v>
      </c>
      <c r="X32" s="12">
        <f>'[1]05.07.22 ЭХ'!AV31</f>
        <v>0</v>
      </c>
    </row>
    <row r="33" spans="1:24" ht="30" customHeight="1" x14ac:dyDescent="0.25">
      <c r="A33" s="6">
        <v>22</v>
      </c>
      <c r="B33" s="14" t="s">
        <v>56</v>
      </c>
      <c r="C33" s="8">
        <v>330283</v>
      </c>
      <c r="D33" s="9" t="s">
        <v>31</v>
      </c>
      <c r="E33" s="9" t="s">
        <v>29</v>
      </c>
      <c r="F33" s="11" t="s">
        <v>32</v>
      </c>
      <c r="G33" s="12">
        <f t="shared" si="1"/>
        <v>176119787.63999999</v>
      </c>
      <c r="H33" s="13">
        <f>'[1]05.07.22 ЭХ'!AD32</f>
        <v>172298</v>
      </c>
      <c r="I33" s="13">
        <f>'[1]05.07.22 ЭХ'!AF32</f>
        <v>20839</v>
      </c>
      <c r="J33" s="13">
        <f>'[1]05.07.22 ЭХ'!AH32</f>
        <v>64289</v>
      </c>
      <c r="K33" s="12">
        <f t="shared" si="2"/>
        <v>166039535.15000001</v>
      </c>
      <c r="L33" s="12">
        <f>'[1]05.07.22 ЭХ'!AE32</f>
        <v>63102070.770000003</v>
      </c>
      <c r="M33" s="12">
        <f>'[1]05.07.22 ЭХ'!AG32</f>
        <v>12204187.210000001</v>
      </c>
      <c r="N33" s="12">
        <f>'[1]05.07.22 ЭХ'!AI32+'[1]05.07.22 ЭХ'!AJ32</f>
        <v>90733277.170000002</v>
      </c>
      <c r="O33" s="13">
        <f>'[1]05.07.22 ЭХ'!AK32</f>
        <v>1078</v>
      </c>
      <c r="P33" s="12">
        <f>'[1]05.07.22 ЭХ'!AL32</f>
        <v>10080252.49</v>
      </c>
      <c r="Q33" s="13">
        <f>'[1]05.07.22 ЭХ'!AO32</f>
        <v>0</v>
      </c>
      <c r="R33" s="12">
        <f>'[1]05.07.22 ЭХ'!AP32</f>
        <v>0</v>
      </c>
      <c r="S33" s="13">
        <f>'[1]05.07.22 ЭХ'!AQ32</f>
        <v>0</v>
      </c>
      <c r="T33" s="12">
        <f>'[1]05.07.22 ЭХ'!AR32</f>
        <v>0</v>
      </c>
      <c r="U33" s="13">
        <f>'[1]05.07.22 ЭХ'!AS32</f>
        <v>0</v>
      </c>
      <c r="V33" s="12">
        <f>'[1]05.07.22 ЭХ'!AT32</f>
        <v>0</v>
      </c>
      <c r="W33" s="13">
        <f>'[1]05.07.22 ЭХ'!AU32</f>
        <v>0</v>
      </c>
      <c r="X33" s="12">
        <f>'[1]05.07.22 ЭХ'!AV32</f>
        <v>0</v>
      </c>
    </row>
    <row r="34" spans="1:24" ht="30" customHeight="1" x14ac:dyDescent="0.25">
      <c r="A34" s="6">
        <v>23</v>
      </c>
      <c r="B34" s="14" t="s">
        <v>57</v>
      </c>
      <c r="C34" s="8">
        <v>330039</v>
      </c>
      <c r="D34" s="9" t="s">
        <v>31</v>
      </c>
      <c r="E34" s="9" t="s">
        <v>29</v>
      </c>
      <c r="F34" s="11" t="s">
        <v>32</v>
      </c>
      <c r="G34" s="12">
        <f t="shared" si="1"/>
        <v>48038578.109999999</v>
      </c>
      <c r="H34" s="13">
        <f>'[1]05.07.22 ЭХ'!AD33</f>
        <v>33800</v>
      </c>
      <c r="I34" s="13">
        <f>'[1]05.07.22 ЭХ'!AF33</f>
        <v>7744</v>
      </c>
      <c r="J34" s="13">
        <f>'[1]05.07.22 ЭХ'!AH33</f>
        <v>24578</v>
      </c>
      <c r="K34" s="12">
        <f t="shared" si="2"/>
        <v>48038578.109999999</v>
      </c>
      <c r="L34" s="12">
        <f>'[1]05.07.22 ЭХ'!AE33</f>
        <v>16185210.4</v>
      </c>
      <c r="M34" s="12">
        <f>'[1]05.07.22 ЭХ'!AG33</f>
        <v>4354061.4800000004</v>
      </c>
      <c r="N34" s="12">
        <f>'[1]05.07.22 ЭХ'!AI33+'[1]05.07.22 ЭХ'!AJ33</f>
        <v>27499306.23</v>
      </c>
      <c r="O34" s="13">
        <f>'[1]05.07.22 ЭХ'!AK33</f>
        <v>0</v>
      </c>
      <c r="P34" s="12">
        <f>'[1]05.07.22 ЭХ'!AL33</f>
        <v>0</v>
      </c>
      <c r="Q34" s="13">
        <f>'[1]05.07.22 ЭХ'!AO33</f>
        <v>0</v>
      </c>
      <c r="R34" s="12">
        <f>'[1]05.07.22 ЭХ'!AP33</f>
        <v>0</v>
      </c>
      <c r="S34" s="13">
        <f>'[1]05.07.22 ЭХ'!AQ33</f>
        <v>0</v>
      </c>
      <c r="T34" s="12">
        <f>'[1]05.07.22 ЭХ'!AR33</f>
        <v>0</v>
      </c>
      <c r="U34" s="13">
        <f>'[1]05.07.22 ЭХ'!AS33</f>
        <v>0</v>
      </c>
      <c r="V34" s="12">
        <f>'[1]05.07.22 ЭХ'!AT33</f>
        <v>0</v>
      </c>
      <c r="W34" s="13">
        <f>'[1]05.07.22 ЭХ'!AU33</f>
        <v>0</v>
      </c>
      <c r="X34" s="12">
        <f>'[1]05.07.22 ЭХ'!AV33</f>
        <v>0</v>
      </c>
    </row>
    <row r="35" spans="1:24" ht="30" customHeight="1" x14ac:dyDescent="0.25">
      <c r="A35" s="6">
        <v>24</v>
      </c>
      <c r="B35" s="14" t="s">
        <v>58</v>
      </c>
      <c r="C35" s="8">
        <v>330332</v>
      </c>
      <c r="D35" s="9" t="s">
        <v>31</v>
      </c>
      <c r="E35" s="9" t="s">
        <v>29</v>
      </c>
      <c r="F35" s="11" t="s">
        <v>32</v>
      </c>
      <c r="G35" s="12">
        <f t="shared" si="1"/>
        <v>28653524.379999999</v>
      </c>
      <c r="H35" s="13">
        <f>'[1]05.07.22 ЭХ'!AD34</f>
        <v>8713</v>
      </c>
      <c r="I35" s="13">
        <f>'[1]05.07.22 ЭХ'!AF34</f>
        <v>3475</v>
      </c>
      <c r="J35" s="13">
        <f>'[1]05.07.22 ЭХ'!AH34</f>
        <v>12121</v>
      </c>
      <c r="K35" s="12">
        <f t="shared" si="2"/>
        <v>20198282.329999998</v>
      </c>
      <c r="L35" s="12">
        <f>'[1]05.07.22 ЭХ'!AE34</f>
        <v>3958052.06</v>
      </c>
      <c r="M35" s="12">
        <f>'[1]05.07.22 ЭХ'!AG34</f>
        <v>2143092.62</v>
      </c>
      <c r="N35" s="12">
        <f>'[1]05.07.22 ЭХ'!AI34+'[1]05.07.22 ЭХ'!AJ34</f>
        <v>14097137.65</v>
      </c>
      <c r="O35" s="13">
        <f>'[1]05.07.22 ЭХ'!AK34</f>
        <v>873</v>
      </c>
      <c r="P35" s="12">
        <f>'[1]05.07.22 ЭХ'!AL34</f>
        <v>8455242.0500000007</v>
      </c>
      <c r="Q35" s="13">
        <f>'[1]05.07.22 ЭХ'!AO34</f>
        <v>0</v>
      </c>
      <c r="R35" s="12">
        <f>'[1]05.07.22 ЭХ'!AP34</f>
        <v>0</v>
      </c>
      <c r="S35" s="13">
        <f>'[1]05.07.22 ЭХ'!AQ34</f>
        <v>0</v>
      </c>
      <c r="T35" s="12">
        <f>'[1]05.07.22 ЭХ'!AR34</f>
        <v>0</v>
      </c>
      <c r="U35" s="13">
        <f>'[1]05.07.22 ЭХ'!AS34</f>
        <v>0</v>
      </c>
      <c r="V35" s="12">
        <f>'[1]05.07.22 ЭХ'!AT34</f>
        <v>0</v>
      </c>
      <c r="W35" s="13">
        <f>'[1]05.07.22 ЭХ'!AU34</f>
        <v>0</v>
      </c>
      <c r="X35" s="12">
        <f>'[1]05.07.22 ЭХ'!AV34</f>
        <v>0</v>
      </c>
    </row>
    <row r="36" spans="1:24" ht="30" customHeight="1" x14ac:dyDescent="0.25">
      <c r="A36" s="6">
        <v>25</v>
      </c>
      <c r="B36" s="14" t="s">
        <v>59</v>
      </c>
      <c r="C36" s="8">
        <v>330114</v>
      </c>
      <c r="D36" s="9" t="s">
        <v>31</v>
      </c>
      <c r="E36" s="9" t="s">
        <v>60</v>
      </c>
      <c r="F36" s="11" t="s">
        <v>32</v>
      </c>
      <c r="G36" s="12">
        <f t="shared" si="1"/>
        <v>284710894.27999997</v>
      </c>
      <c r="H36" s="13">
        <f>'[1]05.07.22 ЭХ'!AD35</f>
        <v>0</v>
      </c>
      <c r="I36" s="13">
        <f>'[1]05.07.22 ЭХ'!AF35</f>
        <v>0</v>
      </c>
      <c r="J36" s="13">
        <f>'[1]05.07.22 ЭХ'!AH35</f>
        <v>0</v>
      </c>
      <c r="K36" s="12">
        <f t="shared" si="2"/>
        <v>0</v>
      </c>
      <c r="L36" s="12">
        <f>'[1]05.07.22 ЭХ'!AE35</f>
        <v>0</v>
      </c>
      <c r="M36" s="12">
        <f>'[1]05.07.22 ЭХ'!AG35</f>
        <v>0</v>
      </c>
      <c r="N36" s="12">
        <f>'[1]05.07.22 ЭХ'!AI35+'[1]05.07.22 ЭХ'!AJ35</f>
        <v>0</v>
      </c>
      <c r="O36" s="13">
        <f>'[1]05.07.22 ЭХ'!AK35</f>
        <v>0</v>
      </c>
      <c r="P36" s="12">
        <f>'[1]05.07.22 ЭХ'!AL35</f>
        <v>0</v>
      </c>
      <c r="Q36" s="13">
        <f>'[1]05.07.22 ЭХ'!AO35</f>
        <v>0</v>
      </c>
      <c r="R36" s="12">
        <f>'[1]05.07.22 ЭХ'!AP35</f>
        <v>0</v>
      </c>
      <c r="S36" s="13">
        <f>'[1]05.07.22 ЭХ'!AQ35</f>
        <v>0</v>
      </c>
      <c r="T36" s="12">
        <f>'[1]05.07.22 ЭХ'!AR35</f>
        <v>0</v>
      </c>
      <c r="U36" s="13">
        <f>'[1]05.07.22 ЭХ'!AS35</f>
        <v>0</v>
      </c>
      <c r="V36" s="12">
        <f>'[1]05.07.22 ЭХ'!AT35</f>
        <v>0</v>
      </c>
      <c r="W36" s="13">
        <f>'[1]05.07.22 ЭХ'!AU35</f>
        <v>101504</v>
      </c>
      <c r="X36" s="12">
        <f>'[1]05.07.22 ЭХ'!AV35</f>
        <v>284710894.27999997</v>
      </c>
    </row>
    <row r="37" spans="1:24" ht="60" x14ac:dyDescent="0.25">
      <c r="A37" s="6">
        <v>26</v>
      </c>
      <c r="B37" s="14" t="s">
        <v>61</v>
      </c>
      <c r="C37" s="8">
        <v>330337</v>
      </c>
      <c r="D37" s="9" t="s">
        <v>31</v>
      </c>
      <c r="E37" s="9" t="s">
        <v>62</v>
      </c>
      <c r="F37" s="11" t="s">
        <v>32</v>
      </c>
      <c r="G37" s="12">
        <f t="shared" si="1"/>
        <v>4862902.3499999996</v>
      </c>
      <c r="H37" s="13">
        <f>'[1]05.07.22 ЭХ'!AD36</f>
        <v>4640</v>
      </c>
      <c r="I37" s="13">
        <f>'[1]05.07.22 ЭХ'!AF36</f>
        <v>15</v>
      </c>
      <c r="J37" s="13">
        <f>'[1]05.07.22 ЭХ'!AH36</f>
        <v>3800</v>
      </c>
      <c r="K37" s="12">
        <f t="shared" si="2"/>
        <v>4862902.3499999996</v>
      </c>
      <c r="L37" s="12">
        <f>'[1]05.07.22 ЭХ'!AE36</f>
        <v>1013188.52</v>
      </c>
      <c r="M37" s="12">
        <f>'[1]05.07.22 ЭХ'!AG36</f>
        <v>10170.75</v>
      </c>
      <c r="N37" s="12">
        <f>'[1]05.07.22 ЭХ'!AI36+'[1]05.07.22 ЭХ'!AJ36</f>
        <v>3839543.08</v>
      </c>
      <c r="O37" s="13">
        <f>'[1]05.07.22 ЭХ'!AK36</f>
        <v>0</v>
      </c>
      <c r="P37" s="12">
        <f>'[1]05.07.22 ЭХ'!AL36</f>
        <v>0</v>
      </c>
      <c r="Q37" s="13">
        <f>'[1]05.07.22 ЭХ'!AO36</f>
        <v>0</v>
      </c>
      <c r="R37" s="12">
        <f>'[1]05.07.22 ЭХ'!AP36</f>
        <v>0</v>
      </c>
      <c r="S37" s="13">
        <f>'[1]05.07.22 ЭХ'!AQ36</f>
        <v>0</v>
      </c>
      <c r="T37" s="12">
        <f>'[1]05.07.22 ЭХ'!AR36</f>
        <v>0</v>
      </c>
      <c r="U37" s="13">
        <f>'[1]05.07.22 ЭХ'!AS36</f>
        <v>0</v>
      </c>
      <c r="V37" s="12">
        <f>'[1]05.07.22 ЭХ'!AT36</f>
        <v>0</v>
      </c>
      <c r="W37" s="13">
        <f>'[1]05.07.22 ЭХ'!AU36</f>
        <v>0</v>
      </c>
      <c r="X37" s="12">
        <f>'[1]05.07.22 ЭХ'!AV36</f>
        <v>0</v>
      </c>
    </row>
    <row r="38" spans="1:24" ht="30" customHeight="1" x14ac:dyDescent="0.25">
      <c r="A38" s="6">
        <v>27</v>
      </c>
      <c r="B38" s="14" t="s">
        <v>63</v>
      </c>
      <c r="C38" s="8">
        <v>330398</v>
      </c>
      <c r="D38" s="9" t="s">
        <v>31</v>
      </c>
      <c r="E38" s="9" t="s">
        <v>62</v>
      </c>
      <c r="F38" s="11" t="s">
        <v>32</v>
      </c>
      <c r="G38" s="12">
        <f t="shared" si="1"/>
        <v>21628142.68</v>
      </c>
      <c r="H38" s="13">
        <f>'[1]05.07.22 ЭХ'!AD37</f>
        <v>0</v>
      </c>
      <c r="I38" s="13">
        <f>'[1]05.07.22 ЭХ'!AF37</f>
        <v>0</v>
      </c>
      <c r="J38" s="13">
        <f>'[1]05.07.22 ЭХ'!AH37</f>
        <v>0</v>
      </c>
      <c r="K38" s="12">
        <f t="shared" si="2"/>
        <v>0</v>
      </c>
      <c r="L38" s="12">
        <f>'[1]05.07.22 ЭХ'!AE37</f>
        <v>0</v>
      </c>
      <c r="M38" s="12">
        <f>'[1]05.07.22 ЭХ'!AG37</f>
        <v>0</v>
      </c>
      <c r="N38" s="12">
        <f>'[1]05.07.22 ЭХ'!AI37+'[1]05.07.22 ЭХ'!AJ37</f>
        <v>0</v>
      </c>
      <c r="O38" s="13">
        <f>'[1]05.07.22 ЭХ'!AK37</f>
        <v>145</v>
      </c>
      <c r="P38" s="12">
        <f>'[1]05.07.22 ЭХ'!AL37</f>
        <v>5649741.7199999997</v>
      </c>
      <c r="Q38" s="13">
        <f>'[1]05.07.22 ЭХ'!AO37</f>
        <v>245</v>
      </c>
      <c r="R38" s="12">
        <f>'[1]05.07.22 ЭХ'!AP37</f>
        <v>15978400.960000001</v>
      </c>
      <c r="S38" s="13">
        <f>'[1]05.07.22 ЭХ'!AQ37</f>
        <v>0</v>
      </c>
      <c r="T38" s="12">
        <f>'[1]05.07.22 ЭХ'!AR37</f>
        <v>0</v>
      </c>
      <c r="U38" s="13">
        <f>'[1]05.07.22 ЭХ'!AS37</f>
        <v>221</v>
      </c>
      <c r="V38" s="12">
        <f>'[1]05.07.22 ЭХ'!AT37</f>
        <v>14912258</v>
      </c>
      <c r="W38" s="13">
        <f>'[1]05.07.22 ЭХ'!AU37</f>
        <v>0</v>
      </c>
      <c r="X38" s="12">
        <f>'[1]05.07.22 ЭХ'!AV37</f>
        <v>0</v>
      </c>
    </row>
    <row r="39" spans="1:24" ht="30" customHeight="1" x14ac:dyDescent="0.25">
      <c r="A39" s="6">
        <v>28</v>
      </c>
      <c r="B39" s="14" t="s">
        <v>64</v>
      </c>
      <c r="C39" s="8">
        <v>330364</v>
      </c>
      <c r="D39" s="9" t="s">
        <v>31</v>
      </c>
      <c r="E39" s="9" t="s">
        <v>62</v>
      </c>
      <c r="F39" s="11" t="s">
        <v>32</v>
      </c>
      <c r="G39" s="12">
        <f t="shared" si="1"/>
        <v>16787803.969999999</v>
      </c>
      <c r="H39" s="13">
        <f>'[1]05.07.22 ЭХ'!AD38</f>
        <v>0</v>
      </c>
      <c r="I39" s="13">
        <f>'[1]05.07.22 ЭХ'!AF38</f>
        <v>0</v>
      </c>
      <c r="J39" s="13">
        <f>'[1]05.07.22 ЭХ'!AH38</f>
        <v>0</v>
      </c>
      <c r="K39" s="12">
        <f t="shared" si="2"/>
        <v>0</v>
      </c>
      <c r="L39" s="12">
        <f>'[1]05.07.22 ЭХ'!AE38</f>
        <v>0</v>
      </c>
      <c r="M39" s="12">
        <f>'[1]05.07.22 ЭХ'!AG38</f>
        <v>0</v>
      </c>
      <c r="N39" s="12">
        <f>'[1]05.07.22 ЭХ'!AI38+'[1]05.07.22 ЭХ'!AJ38</f>
        <v>0</v>
      </c>
      <c r="O39" s="13">
        <f>'[1]05.07.22 ЭХ'!AK38</f>
        <v>200</v>
      </c>
      <c r="P39" s="12">
        <f>'[1]05.07.22 ЭХ'!AL38</f>
        <v>16787803.969999999</v>
      </c>
      <c r="Q39" s="13">
        <f>'[1]05.07.22 ЭХ'!AO38</f>
        <v>0</v>
      </c>
      <c r="R39" s="12">
        <f>'[1]05.07.22 ЭХ'!AP38</f>
        <v>0</v>
      </c>
      <c r="S39" s="13">
        <f>'[1]05.07.22 ЭХ'!AQ38</f>
        <v>0</v>
      </c>
      <c r="T39" s="12">
        <f>'[1]05.07.22 ЭХ'!AR38</f>
        <v>0</v>
      </c>
      <c r="U39" s="13">
        <f>'[1]05.07.22 ЭХ'!AS38</f>
        <v>0</v>
      </c>
      <c r="V39" s="12">
        <f>'[1]05.07.22 ЭХ'!AT38</f>
        <v>0</v>
      </c>
      <c r="W39" s="13">
        <f>'[1]05.07.22 ЭХ'!AU38</f>
        <v>0</v>
      </c>
      <c r="X39" s="12">
        <f>'[1]05.07.22 ЭХ'!AV38</f>
        <v>0</v>
      </c>
    </row>
    <row r="40" spans="1:24" ht="30" customHeight="1" x14ac:dyDescent="0.25">
      <c r="A40" s="6">
        <v>29</v>
      </c>
      <c r="B40" s="14" t="s">
        <v>65</v>
      </c>
      <c r="C40" s="8">
        <v>330419</v>
      </c>
      <c r="D40" s="9" t="s">
        <v>31</v>
      </c>
      <c r="E40" s="9" t="s">
        <v>62</v>
      </c>
      <c r="F40" s="11" t="s">
        <v>32</v>
      </c>
      <c r="G40" s="12">
        <f t="shared" si="1"/>
        <v>16787803.969999999</v>
      </c>
      <c r="H40" s="13">
        <f>'[1]05.07.22 ЭХ'!AD39</f>
        <v>0</v>
      </c>
      <c r="I40" s="13">
        <f>'[1]05.07.22 ЭХ'!AF39</f>
        <v>0</v>
      </c>
      <c r="J40" s="13">
        <f>'[1]05.07.22 ЭХ'!AH39</f>
        <v>0</v>
      </c>
      <c r="K40" s="12">
        <f t="shared" si="2"/>
        <v>0</v>
      </c>
      <c r="L40" s="12">
        <f>'[1]05.07.22 ЭХ'!AE39</f>
        <v>0</v>
      </c>
      <c r="M40" s="12">
        <f>'[1]05.07.22 ЭХ'!AG39</f>
        <v>0</v>
      </c>
      <c r="N40" s="12">
        <f>'[1]05.07.22 ЭХ'!AI39+'[1]05.07.22 ЭХ'!AJ39</f>
        <v>0</v>
      </c>
      <c r="O40" s="13">
        <f>'[1]05.07.22 ЭХ'!AK39</f>
        <v>200</v>
      </c>
      <c r="P40" s="12">
        <f>'[1]05.07.22 ЭХ'!AL39</f>
        <v>16787803.969999999</v>
      </c>
      <c r="Q40" s="13">
        <f>'[1]05.07.22 ЭХ'!AO39</f>
        <v>0</v>
      </c>
      <c r="R40" s="12">
        <f>'[1]05.07.22 ЭХ'!AP39</f>
        <v>0</v>
      </c>
      <c r="S40" s="13">
        <f>'[1]05.07.22 ЭХ'!AQ39</f>
        <v>0</v>
      </c>
      <c r="T40" s="12">
        <f>'[1]05.07.22 ЭХ'!AR39</f>
        <v>0</v>
      </c>
      <c r="U40" s="13">
        <f>'[1]05.07.22 ЭХ'!AS39</f>
        <v>0</v>
      </c>
      <c r="V40" s="12">
        <f>'[1]05.07.22 ЭХ'!AT39</f>
        <v>0</v>
      </c>
      <c r="W40" s="13">
        <f>'[1]05.07.22 ЭХ'!AU39</f>
        <v>0</v>
      </c>
      <c r="X40" s="12">
        <f>'[1]05.07.22 ЭХ'!AV39</f>
        <v>0</v>
      </c>
    </row>
    <row r="41" spans="1:24" ht="30" customHeight="1" x14ac:dyDescent="0.25">
      <c r="A41" s="6">
        <v>30</v>
      </c>
      <c r="B41" s="14" t="s">
        <v>66</v>
      </c>
      <c r="C41" s="8">
        <v>330369</v>
      </c>
      <c r="D41" s="9" t="s">
        <v>31</v>
      </c>
      <c r="E41" s="9" t="s">
        <v>62</v>
      </c>
      <c r="F41" s="11" t="s">
        <v>32</v>
      </c>
      <c r="G41" s="12">
        <f t="shared" si="1"/>
        <v>32080566.649999999</v>
      </c>
      <c r="H41" s="13">
        <f>'[1]05.07.22 ЭХ'!AD40</f>
        <v>0</v>
      </c>
      <c r="I41" s="13">
        <f>'[1]05.07.22 ЭХ'!AF40</f>
        <v>0</v>
      </c>
      <c r="J41" s="13">
        <f>'[1]05.07.22 ЭХ'!AH40</f>
        <v>0</v>
      </c>
      <c r="K41" s="12">
        <f t="shared" si="2"/>
        <v>32080566.649999999</v>
      </c>
      <c r="L41" s="12">
        <f>'[1]05.07.22 ЭХ'!AE40</f>
        <v>0</v>
      </c>
      <c r="M41" s="12">
        <f>'[1]05.07.22 ЭХ'!AG40</f>
        <v>0</v>
      </c>
      <c r="N41" s="12">
        <f>'[1]05.07.22 ЭХ'!AI40+'[1]05.07.22 ЭХ'!AJ40</f>
        <v>32080566.649999999</v>
      </c>
      <c r="O41" s="13">
        <f>'[1]05.07.22 ЭХ'!AK40</f>
        <v>0</v>
      </c>
      <c r="P41" s="12">
        <f>'[1]05.07.22 ЭХ'!AL40</f>
        <v>0</v>
      </c>
      <c r="Q41" s="13">
        <f>'[1]05.07.22 ЭХ'!AO40</f>
        <v>0</v>
      </c>
      <c r="R41" s="12">
        <f>'[1]05.07.22 ЭХ'!AP40</f>
        <v>0</v>
      </c>
      <c r="S41" s="13">
        <f>'[1]05.07.22 ЭХ'!AQ40</f>
        <v>0</v>
      </c>
      <c r="T41" s="12">
        <f>'[1]05.07.22 ЭХ'!AR40</f>
        <v>0</v>
      </c>
      <c r="U41" s="13">
        <f>'[1]05.07.22 ЭХ'!AS40</f>
        <v>0</v>
      </c>
      <c r="V41" s="12">
        <f>'[1]05.07.22 ЭХ'!AT40</f>
        <v>0</v>
      </c>
      <c r="W41" s="13">
        <f>'[1]05.07.22 ЭХ'!AU40</f>
        <v>0</v>
      </c>
      <c r="X41" s="12">
        <f>'[1]05.07.22 ЭХ'!AV40</f>
        <v>0</v>
      </c>
    </row>
    <row r="42" spans="1:24" ht="30" customHeight="1" x14ac:dyDescent="0.25">
      <c r="A42" s="6">
        <v>31</v>
      </c>
      <c r="B42" s="14" t="s">
        <v>67</v>
      </c>
      <c r="C42" s="8">
        <v>330384</v>
      </c>
      <c r="D42" s="9" t="s">
        <v>31</v>
      </c>
      <c r="E42" s="9" t="s">
        <v>62</v>
      </c>
      <c r="F42" s="11" t="s">
        <v>32</v>
      </c>
      <c r="G42" s="12">
        <f t="shared" si="1"/>
        <v>23723001.010000002</v>
      </c>
      <c r="H42" s="13">
        <f>'[1]05.07.22 ЭХ'!AD41</f>
        <v>0</v>
      </c>
      <c r="I42" s="13">
        <f>'[1]05.07.22 ЭХ'!AF41</f>
        <v>0</v>
      </c>
      <c r="J42" s="13">
        <f>'[1]05.07.22 ЭХ'!AH41</f>
        <v>0</v>
      </c>
      <c r="K42" s="12">
        <f t="shared" si="2"/>
        <v>23723001.010000002</v>
      </c>
      <c r="L42" s="12">
        <f>'[1]05.07.22 ЭХ'!AE41</f>
        <v>0</v>
      </c>
      <c r="M42" s="12">
        <f>'[1]05.07.22 ЭХ'!AG41</f>
        <v>0</v>
      </c>
      <c r="N42" s="12">
        <f>'[1]05.07.22 ЭХ'!AI41+'[1]05.07.22 ЭХ'!AJ41</f>
        <v>23723001.010000002</v>
      </c>
      <c r="O42" s="13">
        <f>'[1]05.07.22 ЭХ'!AK41</f>
        <v>0</v>
      </c>
      <c r="P42" s="12">
        <f>'[1]05.07.22 ЭХ'!AL41</f>
        <v>0</v>
      </c>
      <c r="Q42" s="13">
        <f>'[1]05.07.22 ЭХ'!AO41</f>
        <v>0</v>
      </c>
      <c r="R42" s="12">
        <f>'[1]05.07.22 ЭХ'!AP41</f>
        <v>0</v>
      </c>
      <c r="S42" s="13">
        <f>'[1]05.07.22 ЭХ'!AQ41</f>
        <v>0</v>
      </c>
      <c r="T42" s="12">
        <f>'[1]05.07.22 ЭХ'!AR41</f>
        <v>0</v>
      </c>
      <c r="U42" s="13">
        <f>'[1]05.07.22 ЭХ'!AS41</f>
        <v>0</v>
      </c>
      <c r="V42" s="12">
        <f>'[1]05.07.22 ЭХ'!AT41</f>
        <v>0</v>
      </c>
      <c r="W42" s="13">
        <f>'[1]05.07.22 ЭХ'!AU41</f>
        <v>0</v>
      </c>
      <c r="X42" s="12">
        <f>'[1]05.07.22 ЭХ'!AV41</f>
        <v>0</v>
      </c>
    </row>
    <row r="43" spans="1:24" ht="30" customHeight="1" x14ac:dyDescent="0.25">
      <c r="A43" s="6">
        <v>32</v>
      </c>
      <c r="B43" s="14" t="s">
        <v>68</v>
      </c>
      <c r="C43" s="8">
        <v>330392</v>
      </c>
      <c r="D43" s="9" t="s">
        <v>31</v>
      </c>
      <c r="E43" s="9" t="s">
        <v>62</v>
      </c>
      <c r="F43" s="11" t="s">
        <v>32</v>
      </c>
      <c r="G43" s="12">
        <f t="shared" ref="G43:G74" si="3">K43+P43+R43+X43</f>
        <v>244518561.18000001</v>
      </c>
      <c r="H43" s="13">
        <f>'[1]05.07.22 ЭХ'!AD42</f>
        <v>100</v>
      </c>
      <c r="I43" s="13">
        <f>'[1]05.07.22 ЭХ'!AF42</f>
        <v>0</v>
      </c>
      <c r="J43" s="13">
        <f>'[1]05.07.22 ЭХ'!AH42</f>
        <v>2519</v>
      </c>
      <c r="K43" s="12">
        <f t="shared" si="2"/>
        <v>229930538.41999999</v>
      </c>
      <c r="L43" s="12">
        <f>'[1]05.07.22 ЭХ'!AE42</f>
        <v>16754</v>
      </c>
      <c r="M43" s="12">
        <f>'[1]05.07.22 ЭХ'!AG42</f>
        <v>0</v>
      </c>
      <c r="N43" s="12">
        <f>'[1]05.07.22 ЭХ'!AI42+'[1]05.07.22 ЭХ'!AJ42</f>
        <v>229913784.41999999</v>
      </c>
      <c r="O43" s="13">
        <f>'[1]05.07.22 ЭХ'!AK42</f>
        <v>1638</v>
      </c>
      <c r="P43" s="12">
        <f>'[1]05.07.22 ЭХ'!AL42</f>
        <v>14588022.76</v>
      </c>
      <c r="Q43" s="13">
        <f>'[1]05.07.22 ЭХ'!AO42</f>
        <v>0</v>
      </c>
      <c r="R43" s="12">
        <f>'[1]05.07.22 ЭХ'!AP42</f>
        <v>0</v>
      </c>
      <c r="S43" s="13">
        <f>'[1]05.07.22 ЭХ'!AQ42</f>
        <v>0</v>
      </c>
      <c r="T43" s="12">
        <f>'[1]05.07.22 ЭХ'!AR42</f>
        <v>0</v>
      </c>
      <c r="U43" s="13">
        <f>'[1]05.07.22 ЭХ'!AS42</f>
        <v>0</v>
      </c>
      <c r="V43" s="12">
        <f>'[1]05.07.22 ЭХ'!AT42</f>
        <v>0</v>
      </c>
      <c r="W43" s="13">
        <f>'[1]05.07.22 ЭХ'!AU42</f>
        <v>0</v>
      </c>
      <c r="X43" s="12">
        <f>'[1]05.07.22 ЭХ'!AV42</f>
        <v>0</v>
      </c>
    </row>
    <row r="44" spans="1:24" ht="30" customHeight="1" x14ac:dyDescent="0.25">
      <c r="A44" s="6">
        <v>33</v>
      </c>
      <c r="B44" s="14" t="s">
        <v>69</v>
      </c>
      <c r="C44" s="8">
        <v>330396</v>
      </c>
      <c r="D44" s="9" t="s">
        <v>31</v>
      </c>
      <c r="E44" s="9" t="s">
        <v>62</v>
      </c>
      <c r="F44" s="11" t="s">
        <v>32</v>
      </c>
      <c r="G44" s="12">
        <f t="shared" si="3"/>
        <v>38310740</v>
      </c>
      <c r="H44" s="13">
        <f>'[1]05.07.22 ЭХ'!AD43</f>
        <v>0</v>
      </c>
      <c r="I44" s="13">
        <f>'[1]05.07.22 ЭХ'!AF43</f>
        <v>0</v>
      </c>
      <c r="J44" s="13">
        <f>'[1]05.07.22 ЭХ'!AH43</f>
        <v>0</v>
      </c>
      <c r="K44" s="12">
        <f t="shared" si="2"/>
        <v>38310740</v>
      </c>
      <c r="L44" s="12">
        <f>'[1]05.07.22 ЭХ'!AE43</f>
        <v>0</v>
      </c>
      <c r="M44" s="12">
        <f>'[1]05.07.22 ЭХ'!AG43</f>
        <v>0</v>
      </c>
      <c r="N44" s="12">
        <f>'[1]05.07.22 ЭХ'!AI43+'[1]05.07.22 ЭХ'!AJ43</f>
        <v>38310740</v>
      </c>
      <c r="O44" s="13">
        <f>'[1]05.07.22 ЭХ'!AK43</f>
        <v>0</v>
      </c>
      <c r="P44" s="12">
        <f>'[1]05.07.22 ЭХ'!AL43</f>
        <v>0</v>
      </c>
      <c r="Q44" s="13">
        <f>'[1]05.07.22 ЭХ'!AO43</f>
        <v>0</v>
      </c>
      <c r="R44" s="12">
        <f>'[1]05.07.22 ЭХ'!AP43</f>
        <v>0</v>
      </c>
      <c r="S44" s="13">
        <f>'[1]05.07.22 ЭХ'!AQ43</f>
        <v>0</v>
      </c>
      <c r="T44" s="12">
        <f>'[1]05.07.22 ЭХ'!AR43</f>
        <v>0</v>
      </c>
      <c r="U44" s="13">
        <f>'[1]05.07.22 ЭХ'!AS43</f>
        <v>0</v>
      </c>
      <c r="V44" s="12">
        <f>'[1]05.07.22 ЭХ'!AT43</f>
        <v>0</v>
      </c>
      <c r="W44" s="13">
        <f>'[1]05.07.22 ЭХ'!AU43</f>
        <v>0</v>
      </c>
      <c r="X44" s="12">
        <f>'[1]05.07.22 ЭХ'!AV43</f>
        <v>0</v>
      </c>
    </row>
    <row r="45" spans="1:24" ht="30" customHeight="1" x14ac:dyDescent="0.25">
      <c r="A45" s="6">
        <v>34</v>
      </c>
      <c r="B45" s="14" t="s">
        <v>70</v>
      </c>
      <c r="C45" s="8">
        <v>330399</v>
      </c>
      <c r="D45" s="9" t="s">
        <v>31</v>
      </c>
      <c r="E45" s="9" t="s">
        <v>62</v>
      </c>
      <c r="F45" s="11" t="s">
        <v>32</v>
      </c>
      <c r="G45" s="12">
        <f t="shared" si="3"/>
        <v>29825536.149999999</v>
      </c>
      <c r="H45" s="13">
        <f>'[1]05.07.22 ЭХ'!AD44</f>
        <v>100</v>
      </c>
      <c r="I45" s="13">
        <f>'[1]05.07.22 ЭХ'!AF44</f>
        <v>0</v>
      </c>
      <c r="J45" s="13">
        <f>'[1]05.07.22 ЭХ'!AH44</f>
        <v>0</v>
      </c>
      <c r="K45" s="12">
        <f t="shared" si="2"/>
        <v>10930</v>
      </c>
      <c r="L45" s="12">
        <f>'[1]05.07.22 ЭХ'!AE44</f>
        <v>10930</v>
      </c>
      <c r="M45" s="12">
        <f>'[1]05.07.22 ЭХ'!AG44</f>
        <v>0</v>
      </c>
      <c r="N45" s="12">
        <f>'[1]05.07.22 ЭХ'!AI44+'[1]05.07.22 ЭХ'!AJ44</f>
        <v>0</v>
      </c>
      <c r="O45" s="13">
        <f>'[1]05.07.22 ЭХ'!AK44</f>
        <v>380</v>
      </c>
      <c r="P45" s="12">
        <f>'[1]05.07.22 ЭХ'!AL44</f>
        <v>29043986.289999999</v>
      </c>
      <c r="Q45" s="13">
        <f>'[1]05.07.22 ЭХ'!AO44</f>
        <v>30</v>
      </c>
      <c r="R45" s="12">
        <f>'[1]05.07.22 ЭХ'!AP44</f>
        <v>770619.86</v>
      </c>
      <c r="S45" s="13">
        <f>'[1]05.07.22 ЭХ'!AQ44</f>
        <v>0</v>
      </c>
      <c r="T45" s="12">
        <f>'[1]05.07.22 ЭХ'!AR44</f>
        <v>0</v>
      </c>
      <c r="U45" s="13">
        <f>'[1]05.07.22 ЭХ'!AS44</f>
        <v>0</v>
      </c>
      <c r="V45" s="12">
        <f>'[1]05.07.22 ЭХ'!AT44</f>
        <v>0</v>
      </c>
      <c r="W45" s="13">
        <f>'[1]05.07.22 ЭХ'!AU44</f>
        <v>0</v>
      </c>
      <c r="X45" s="12">
        <f>'[1]05.07.22 ЭХ'!AV44</f>
        <v>0</v>
      </c>
    </row>
    <row r="46" spans="1:24" ht="30" customHeight="1" x14ac:dyDescent="0.25">
      <c r="A46" s="6">
        <v>35</v>
      </c>
      <c r="B46" s="14" t="s">
        <v>71</v>
      </c>
      <c r="C46" s="8">
        <v>330401</v>
      </c>
      <c r="D46" s="9" t="s">
        <v>31</v>
      </c>
      <c r="E46" s="9" t="s">
        <v>62</v>
      </c>
      <c r="F46" s="11" t="s">
        <v>32</v>
      </c>
      <c r="G46" s="12">
        <f t="shared" si="3"/>
        <v>34025270.810000002</v>
      </c>
      <c r="H46" s="13">
        <f>'[1]05.07.22 ЭХ'!AD45</f>
        <v>0</v>
      </c>
      <c r="I46" s="13">
        <f>'[1]05.07.22 ЭХ'!AF45</f>
        <v>0</v>
      </c>
      <c r="J46" s="13">
        <f>'[1]05.07.22 ЭХ'!AH45</f>
        <v>0</v>
      </c>
      <c r="K46" s="12">
        <f t="shared" si="2"/>
        <v>34025270.810000002</v>
      </c>
      <c r="L46" s="12">
        <f>'[1]05.07.22 ЭХ'!AE45</f>
        <v>0</v>
      </c>
      <c r="M46" s="12">
        <f>'[1]05.07.22 ЭХ'!AG45</f>
        <v>0</v>
      </c>
      <c r="N46" s="12">
        <f>'[1]05.07.22 ЭХ'!AI45+'[1]05.07.22 ЭХ'!AJ45</f>
        <v>34025270.810000002</v>
      </c>
      <c r="O46" s="13">
        <f>'[1]05.07.22 ЭХ'!AK45</f>
        <v>0</v>
      </c>
      <c r="P46" s="12">
        <f>'[1]05.07.22 ЭХ'!AL45</f>
        <v>0</v>
      </c>
      <c r="Q46" s="13">
        <f>'[1]05.07.22 ЭХ'!AO45</f>
        <v>0</v>
      </c>
      <c r="R46" s="12">
        <f>'[1]05.07.22 ЭХ'!AP45</f>
        <v>0</v>
      </c>
      <c r="S46" s="13">
        <f>'[1]05.07.22 ЭХ'!AQ45</f>
        <v>0</v>
      </c>
      <c r="T46" s="12">
        <f>'[1]05.07.22 ЭХ'!AR45</f>
        <v>0</v>
      </c>
      <c r="U46" s="13">
        <f>'[1]05.07.22 ЭХ'!AS45</f>
        <v>0</v>
      </c>
      <c r="V46" s="12">
        <f>'[1]05.07.22 ЭХ'!AT45</f>
        <v>0</v>
      </c>
      <c r="W46" s="13">
        <f>'[1]05.07.22 ЭХ'!AU45</f>
        <v>0</v>
      </c>
      <c r="X46" s="12">
        <f>'[1]05.07.22 ЭХ'!AV45</f>
        <v>0</v>
      </c>
    </row>
    <row r="47" spans="1:24" ht="30" customHeight="1" x14ac:dyDescent="0.25">
      <c r="A47" s="6">
        <v>36</v>
      </c>
      <c r="B47" s="14" t="s">
        <v>72</v>
      </c>
      <c r="C47" s="8">
        <v>330381</v>
      </c>
      <c r="D47" s="9" t="s">
        <v>31</v>
      </c>
      <c r="E47" s="9" t="s">
        <v>62</v>
      </c>
      <c r="F47" s="11" t="s">
        <v>32</v>
      </c>
      <c r="G47" s="12">
        <f t="shared" si="3"/>
        <v>5718985.8399999999</v>
      </c>
      <c r="H47" s="13">
        <f>'[1]05.07.22 ЭХ'!AD46</f>
        <v>0</v>
      </c>
      <c r="I47" s="13">
        <f>'[1]05.07.22 ЭХ'!AF46</f>
        <v>0</v>
      </c>
      <c r="J47" s="13">
        <f>'[1]05.07.22 ЭХ'!AH46</f>
        <v>0</v>
      </c>
      <c r="K47" s="12">
        <f t="shared" si="2"/>
        <v>0</v>
      </c>
      <c r="L47" s="12">
        <f>'[1]05.07.22 ЭХ'!AE46</f>
        <v>0</v>
      </c>
      <c r="M47" s="12">
        <f>'[1]05.07.22 ЭХ'!AG46</f>
        <v>0</v>
      </c>
      <c r="N47" s="12">
        <f>'[1]05.07.22 ЭХ'!AI46+'[1]05.07.22 ЭХ'!AJ46</f>
        <v>0</v>
      </c>
      <c r="O47" s="13">
        <f>'[1]05.07.22 ЭХ'!AK46</f>
        <v>150</v>
      </c>
      <c r="P47" s="12">
        <f>'[1]05.07.22 ЭХ'!AL46</f>
        <v>5718985.8399999999</v>
      </c>
      <c r="Q47" s="13">
        <f>'[1]05.07.22 ЭХ'!AO46</f>
        <v>0</v>
      </c>
      <c r="R47" s="12">
        <f>'[1]05.07.22 ЭХ'!AP46</f>
        <v>0</v>
      </c>
      <c r="S47" s="13">
        <f>'[1]05.07.22 ЭХ'!AQ46</f>
        <v>0</v>
      </c>
      <c r="T47" s="12">
        <f>'[1]05.07.22 ЭХ'!AR46</f>
        <v>0</v>
      </c>
      <c r="U47" s="13">
        <f>'[1]05.07.22 ЭХ'!AS46</f>
        <v>0</v>
      </c>
      <c r="V47" s="12">
        <f>'[1]05.07.22 ЭХ'!AT46</f>
        <v>0</v>
      </c>
      <c r="W47" s="13">
        <f>'[1]05.07.22 ЭХ'!AU46</f>
        <v>0</v>
      </c>
      <c r="X47" s="12">
        <f>'[1]05.07.22 ЭХ'!AV46</f>
        <v>0</v>
      </c>
    </row>
    <row r="48" spans="1:24" ht="30" customHeight="1" x14ac:dyDescent="0.25">
      <c r="A48" s="6">
        <v>37</v>
      </c>
      <c r="B48" s="14" t="s">
        <v>73</v>
      </c>
      <c r="C48" s="8">
        <v>330380</v>
      </c>
      <c r="D48" s="9" t="s">
        <v>31</v>
      </c>
      <c r="E48" s="9" t="s">
        <v>62</v>
      </c>
      <c r="F48" s="11" t="s">
        <v>32</v>
      </c>
      <c r="G48" s="12">
        <f t="shared" si="3"/>
        <v>85070386.209999993</v>
      </c>
      <c r="H48" s="13">
        <f>'[1]05.07.22 ЭХ'!AD47</f>
        <v>0</v>
      </c>
      <c r="I48" s="13">
        <f>'[1]05.07.22 ЭХ'!AF47</f>
        <v>0</v>
      </c>
      <c r="J48" s="13">
        <f>'[1]05.07.22 ЭХ'!AH47</f>
        <v>860</v>
      </c>
      <c r="K48" s="12">
        <f t="shared" si="2"/>
        <v>81303149.560000002</v>
      </c>
      <c r="L48" s="12">
        <f>'[1]05.07.22 ЭХ'!AE47</f>
        <v>0</v>
      </c>
      <c r="M48" s="12">
        <f>'[1]05.07.22 ЭХ'!AG47</f>
        <v>0</v>
      </c>
      <c r="N48" s="12">
        <f>'[1]05.07.22 ЭХ'!AI47+'[1]05.07.22 ЭХ'!AJ47</f>
        <v>81303149.560000002</v>
      </c>
      <c r="O48" s="13">
        <f>'[1]05.07.22 ЭХ'!AK47</f>
        <v>423</v>
      </c>
      <c r="P48" s="12">
        <f>'[1]05.07.22 ЭХ'!AL47</f>
        <v>3767236.65</v>
      </c>
      <c r="Q48" s="13">
        <f>'[1]05.07.22 ЭХ'!AO47</f>
        <v>0</v>
      </c>
      <c r="R48" s="12">
        <f>'[1]05.07.22 ЭХ'!AP47</f>
        <v>0</v>
      </c>
      <c r="S48" s="13">
        <f>'[1]05.07.22 ЭХ'!AQ47</f>
        <v>0</v>
      </c>
      <c r="T48" s="12">
        <f>'[1]05.07.22 ЭХ'!AR47</f>
        <v>0</v>
      </c>
      <c r="U48" s="13">
        <f>'[1]05.07.22 ЭХ'!AS47</f>
        <v>0</v>
      </c>
      <c r="V48" s="12">
        <f>'[1]05.07.22 ЭХ'!AT47</f>
        <v>0</v>
      </c>
      <c r="W48" s="13">
        <f>'[1]05.07.22 ЭХ'!AU47</f>
        <v>0</v>
      </c>
      <c r="X48" s="12">
        <f>'[1]05.07.22 ЭХ'!AV47</f>
        <v>0</v>
      </c>
    </row>
    <row r="49" spans="1:24" ht="30" customHeight="1" x14ac:dyDescent="0.25">
      <c r="A49" s="6">
        <v>38</v>
      </c>
      <c r="B49" s="14" t="s">
        <v>74</v>
      </c>
      <c r="C49" s="8">
        <v>330421</v>
      </c>
      <c r="D49" s="9" t="s">
        <v>31</v>
      </c>
      <c r="E49" s="9" t="s">
        <v>62</v>
      </c>
      <c r="F49" s="11" t="s">
        <v>32</v>
      </c>
      <c r="G49" s="12">
        <f t="shared" si="3"/>
        <v>13606434.99</v>
      </c>
      <c r="H49" s="13">
        <f>'[1]05.07.22 ЭХ'!AD48</f>
        <v>0</v>
      </c>
      <c r="I49" s="13">
        <f>'[1]05.07.22 ЭХ'!AF48</f>
        <v>0</v>
      </c>
      <c r="J49" s="13">
        <f>'[1]05.07.22 ЭХ'!AH48</f>
        <v>0</v>
      </c>
      <c r="K49" s="12">
        <f t="shared" si="2"/>
        <v>11139362.109999999</v>
      </c>
      <c r="L49" s="12">
        <f>'[1]05.07.22 ЭХ'!AE48</f>
        <v>0</v>
      </c>
      <c r="M49" s="12">
        <f>'[1]05.07.22 ЭХ'!AG48</f>
        <v>0</v>
      </c>
      <c r="N49" s="12">
        <f>'[1]05.07.22 ЭХ'!AI48+'[1]05.07.22 ЭХ'!AJ48</f>
        <v>11139362.109999999</v>
      </c>
      <c r="O49" s="13">
        <f>'[1]05.07.22 ЭХ'!AK48</f>
        <v>89</v>
      </c>
      <c r="P49" s="12">
        <f>'[1]05.07.22 ЭХ'!AL48</f>
        <v>2467072.88</v>
      </c>
      <c r="Q49" s="13">
        <f>'[1]05.07.22 ЭХ'!AO48</f>
        <v>0</v>
      </c>
      <c r="R49" s="12">
        <f>'[1]05.07.22 ЭХ'!AP48</f>
        <v>0</v>
      </c>
      <c r="S49" s="13">
        <f>'[1]05.07.22 ЭХ'!AQ48</f>
        <v>0</v>
      </c>
      <c r="T49" s="12">
        <f>'[1]05.07.22 ЭХ'!AR48</f>
        <v>0</v>
      </c>
      <c r="U49" s="13">
        <f>'[1]05.07.22 ЭХ'!AS48</f>
        <v>0</v>
      </c>
      <c r="V49" s="12">
        <f>'[1]05.07.22 ЭХ'!AT48</f>
        <v>0</v>
      </c>
      <c r="W49" s="13">
        <f>'[1]05.07.22 ЭХ'!AU48</f>
        <v>0</v>
      </c>
      <c r="X49" s="12">
        <f>'[1]05.07.22 ЭХ'!AV48</f>
        <v>0</v>
      </c>
    </row>
    <row r="50" spans="1:24" ht="30" customHeight="1" x14ac:dyDescent="0.25">
      <c r="A50" s="6">
        <v>39</v>
      </c>
      <c r="B50" s="14" t="s">
        <v>75</v>
      </c>
      <c r="C50" s="8">
        <v>330372</v>
      </c>
      <c r="D50" s="9" t="s">
        <v>31</v>
      </c>
      <c r="E50" s="9" t="s">
        <v>62</v>
      </c>
      <c r="F50" s="11" t="s">
        <v>32</v>
      </c>
      <c r="G50" s="12">
        <f t="shared" si="3"/>
        <v>31706657.18</v>
      </c>
      <c r="H50" s="13">
        <f>'[1]05.07.22 ЭХ'!AD49</f>
        <v>0</v>
      </c>
      <c r="I50" s="13">
        <f>'[1]05.07.22 ЭХ'!AF49</f>
        <v>0</v>
      </c>
      <c r="J50" s="13">
        <f>'[1]05.07.22 ЭХ'!AH49</f>
        <v>0</v>
      </c>
      <c r="K50" s="12">
        <f t="shared" si="2"/>
        <v>2139389.4500000002</v>
      </c>
      <c r="L50" s="12">
        <f>'[1]05.07.22 ЭХ'!AE49</f>
        <v>0</v>
      </c>
      <c r="M50" s="12">
        <f>'[1]05.07.22 ЭХ'!AG49</f>
        <v>0</v>
      </c>
      <c r="N50" s="12">
        <f>'[1]05.07.22 ЭХ'!AI49+'[1]05.07.22 ЭХ'!AJ49</f>
        <v>2139389.4500000002</v>
      </c>
      <c r="O50" s="13">
        <f>'[1]05.07.22 ЭХ'!AK49</f>
        <v>0</v>
      </c>
      <c r="P50" s="12">
        <f>'[1]05.07.22 ЭХ'!AL49</f>
        <v>0</v>
      </c>
      <c r="Q50" s="13">
        <f>'[1]05.07.22 ЭХ'!AO49</f>
        <v>251</v>
      </c>
      <c r="R50" s="12">
        <f>'[1]05.07.22 ЭХ'!AP49</f>
        <v>29567267.73</v>
      </c>
      <c r="S50" s="13">
        <f>'[1]05.07.22 ЭХ'!AQ49</f>
        <v>0</v>
      </c>
      <c r="T50" s="12">
        <f>'[1]05.07.22 ЭХ'!AR49</f>
        <v>0</v>
      </c>
      <c r="U50" s="13">
        <f>'[1]05.07.22 ЭХ'!AS49</f>
        <v>215</v>
      </c>
      <c r="V50" s="12">
        <f>'[1]05.07.22 ЭХ'!AT49</f>
        <v>28399477</v>
      </c>
      <c r="W50" s="13">
        <f>'[1]05.07.22 ЭХ'!AU49</f>
        <v>0</v>
      </c>
      <c r="X50" s="12">
        <f>'[1]05.07.22 ЭХ'!AV49</f>
        <v>0</v>
      </c>
    </row>
    <row r="51" spans="1:24" ht="30" customHeight="1" x14ac:dyDescent="0.25">
      <c r="A51" s="6">
        <v>40</v>
      </c>
      <c r="B51" s="14" t="s">
        <v>76</v>
      </c>
      <c r="C51" s="8">
        <v>330425</v>
      </c>
      <c r="D51" s="9" t="s">
        <v>31</v>
      </c>
      <c r="E51" s="9" t="s">
        <v>62</v>
      </c>
      <c r="F51" s="11" t="s">
        <v>32</v>
      </c>
      <c r="G51" s="12">
        <f t="shared" si="3"/>
        <v>9742111.1199999992</v>
      </c>
      <c r="H51" s="13">
        <f>'[1]05.07.22 ЭХ'!AD50</f>
        <v>0</v>
      </c>
      <c r="I51" s="13">
        <f>'[1]05.07.22 ЭХ'!AF50</f>
        <v>0</v>
      </c>
      <c r="J51" s="13">
        <f>'[1]05.07.22 ЭХ'!AH50</f>
        <v>0</v>
      </c>
      <c r="K51" s="12">
        <f t="shared" si="2"/>
        <v>9742111.1199999992</v>
      </c>
      <c r="L51" s="12">
        <f>'[1]05.07.22 ЭХ'!AE50</f>
        <v>0</v>
      </c>
      <c r="M51" s="12">
        <f>'[1]05.07.22 ЭХ'!AG50</f>
        <v>0</v>
      </c>
      <c r="N51" s="12">
        <f>'[1]05.07.22 ЭХ'!AI50+'[1]05.07.22 ЭХ'!AJ50</f>
        <v>9742111.1199999992</v>
      </c>
      <c r="O51" s="13">
        <f>'[1]05.07.22 ЭХ'!AK50</f>
        <v>0</v>
      </c>
      <c r="P51" s="12">
        <f>'[1]05.07.22 ЭХ'!AL50</f>
        <v>0</v>
      </c>
      <c r="Q51" s="13">
        <f>'[1]05.07.22 ЭХ'!AO50</f>
        <v>0</v>
      </c>
      <c r="R51" s="12">
        <f>'[1]05.07.22 ЭХ'!AP50</f>
        <v>0</v>
      </c>
      <c r="S51" s="13">
        <f>'[1]05.07.22 ЭХ'!AQ50</f>
        <v>0</v>
      </c>
      <c r="T51" s="12">
        <f>'[1]05.07.22 ЭХ'!AR50</f>
        <v>0</v>
      </c>
      <c r="U51" s="13">
        <f>'[1]05.07.22 ЭХ'!AS50</f>
        <v>0</v>
      </c>
      <c r="V51" s="12">
        <f>'[1]05.07.22 ЭХ'!AT50</f>
        <v>0</v>
      </c>
      <c r="W51" s="13">
        <f>'[1]05.07.22 ЭХ'!AU50</f>
        <v>0</v>
      </c>
      <c r="X51" s="12">
        <f>'[1]05.07.22 ЭХ'!AV50</f>
        <v>0</v>
      </c>
    </row>
    <row r="52" spans="1:24" ht="30" customHeight="1" x14ac:dyDescent="0.25">
      <c r="A52" s="6">
        <v>41</v>
      </c>
      <c r="B52" s="14" t="s">
        <v>77</v>
      </c>
      <c r="C52" s="8"/>
      <c r="D52" s="9"/>
      <c r="E52" s="10" t="s">
        <v>29</v>
      </c>
      <c r="F52" s="11"/>
      <c r="G52" s="12">
        <f t="shared" si="3"/>
        <v>51027240</v>
      </c>
      <c r="H52" s="13">
        <f>'[1]05.07.22 ЭХ'!AD51</f>
        <v>0</v>
      </c>
      <c r="I52" s="13">
        <f>'[1]05.07.22 ЭХ'!AF51</f>
        <v>0</v>
      </c>
      <c r="J52" s="13">
        <f>'[1]05.07.22 ЭХ'!AH51</f>
        <v>0</v>
      </c>
      <c r="K52" s="12">
        <f t="shared" si="2"/>
        <v>51027240</v>
      </c>
      <c r="L52" s="12">
        <f>'[1]05.07.22 ЭХ'!AE51</f>
        <v>0</v>
      </c>
      <c r="M52" s="12">
        <f>'[1]05.07.22 ЭХ'!AG51</f>
        <v>0</v>
      </c>
      <c r="N52" s="12">
        <f>'[1]05.07.22 ЭХ'!AI51+'[1]05.07.22 ЭХ'!AJ51</f>
        <v>51027240</v>
      </c>
      <c r="O52" s="13">
        <f>'[1]05.07.22 ЭХ'!AK51</f>
        <v>0</v>
      </c>
      <c r="P52" s="12">
        <f>'[1]05.07.22 ЭХ'!AL51</f>
        <v>0</v>
      </c>
      <c r="Q52" s="13">
        <f>'[1]05.07.22 ЭХ'!AO51</f>
        <v>0</v>
      </c>
      <c r="R52" s="12">
        <f>'[1]05.07.22 ЭХ'!AP51</f>
        <v>0</v>
      </c>
      <c r="S52" s="13">
        <f>'[1]05.07.22 ЭХ'!AQ51</f>
        <v>0</v>
      </c>
      <c r="T52" s="12">
        <f>'[1]05.07.22 ЭХ'!AR51</f>
        <v>0</v>
      </c>
      <c r="U52" s="13">
        <f>'[1]05.07.22 ЭХ'!AS51</f>
        <v>0</v>
      </c>
      <c r="V52" s="12">
        <f>'[1]05.07.22 ЭХ'!AT51</f>
        <v>0</v>
      </c>
      <c r="W52" s="13">
        <f>'[1]05.07.22 ЭХ'!AU51</f>
        <v>0</v>
      </c>
      <c r="X52" s="12">
        <f>'[1]05.07.22 ЭХ'!AV51</f>
        <v>0</v>
      </c>
    </row>
    <row r="53" spans="1:24" ht="30" customHeight="1" x14ac:dyDescent="0.25">
      <c r="A53" s="6">
        <v>42</v>
      </c>
      <c r="B53" s="14" t="s">
        <v>78</v>
      </c>
      <c r="C53" s="8">
        <v>330110</v>
      </c>
      <c r="D53" s="9" t="s">
        <v>31</v>
      </c>
      <c r="E53" s="9" t="s">
        <v>29</v>
      </c>
      <c r="F53" s="11" t="s">
        <v>32</v>
      </c>
      <c r="G53" s="12">
        <f t="shared" si="3"/>
        <v>4298515.54</v>
      </c>
      <c r="H53" s="13">
        <f>'[1]05.07.22 ЭХ'!AD52</f>
        <v>844</v>
      </c>
      <c r="I53" s="13">
        <f>'[1]05.07.22 ЭХ'!AF52</f>
        <v>0</v>
      </c>
      <c r="J53" s="13">
        <f>'[1]05.07.22 ЭХ'!AH52</f>
        <v>3446</v>
      </c>
      <c r="K53" s="12">
        <f t="shared" si="2"/>
        <v>4298515.54</v>
      </c>
      <c r="L53" s="12">
        <f>'[1]05.07.22 ЭХ'!AE52</f>
        <v>158801.28</v>
      </c>
      <c r="M53" s="12">
        <f>'[1]05.07.22 ЭХ'!AG52</f>
        <v>0</v>
      </c>
      <c r="N53" s="12">
        <f>'[1]05.07.22 ЭХ'!AI52+'[1]05.07.22 ЭХ'!AJ52</f>
        <v>4139714.26</v>
      </c>
      <c r="O53" s="13">
        <f>'[1]05.07.22 ЭХ'!AK52</f>
        <v>0</v>
      </c>
      <c r="P53" s="12">
        <f>'[1]05.07.22 ЭХ'!AL52</f>
        <v>0</v>
      </c>
      <c r="Q53" s="13">
        <f>'[1]05.07.22 ЭХ'!AO52</f>
        <v>0</v>
      </c>
      <c r="R53" s="12">
        <f>'[1]05.07.22 ЭХ'!AP52</f>
        <v>0</v>
      </c>
      <c r="S53" s="13">
        <f>'[1]05.07.22 ЭХ'!AQ52</f>
        <v>0</v>
      </c>
      <c r="T53" s="12">
        <f>'[1]05.07.22 ЭХ'!AR52</f>
        <v>0</v>
      </c>
      <c r="U53" s="13">
        <f>'[1]05.07.22 ЭХ'!AS52</f>
        <v>0</v>
      </c>
      <c r="V53" s="12">
        <f>'[1]05.07.22 ЭХ'!AT52</f>
        <v>0</v>
      </c>
      <c r="W53" s="13">
        <f>'[1]05.07.22 ЭХ'!AU52</f>
        <v>0</v>
      </c>
      <c r="X53" s="12">
        <f>'[1]05.07.22 ЭХ'!AV52</f>
        <v>0</v>
      </c>
    </row>
    <row r="54" spans="1:24" ht="30" customHeight="1" x14ac:dyDescent="0.25">
      <c r="A54" s="6">
        <v>43</v>
      </c>
      <c r="B54" s="14" t="s">
        <v>79</v>
      </c>
      <c r="C54" s="8"/>
      <c r="D54" s="9"/>
      <c r="E54" s="9"/>
      <c r="F54" s="11"/>
      <c r="G54" s="12">
        <f t="shared" si="3"/>
        <v>0</v>
      </c>
      <c r="H54" s="13">
        <f>'[1]05.07.22 ЭХ'!AD53</f>
        <v>0</v>
      </c>
      <c r="I54" s="13">
        <f>'[1]05.07.22 ЭХ'!AF53</f>
        <v>0</v>
      </c>
      <c r="J54" s="13">
        <f>'[1]05.07.22 ЭХ'!AH53</f>
        <v>0</v>
      </c>
      <c r="K54" s="12">
        <f t="shared" si="2"/>
        <v>0</v>
      </c>
      <c r="L54" s="12">
        <f>'[1]05.07.22 ЭХ'!AE53</f>
        <v>0</v>
      </c>
      <c r="M54" s="12">
        <f>'[1]05.07.22 ЭХ'!AG53</f>
        <v>0</v>
      </c>
      <c r="N54" s="12">
        <f>'[1]05.07.22 ЭХ'!AI53+'[1]05.07.22 ЭХ'!AJ53</f>
        <v>0</v>
      </c>
      <c r="O54" s="13">
        <f>'[1]05.07.22 ЭХ'!AK53</f>
        <v>0</v>
      </c>
      <c r="P54" s="12">
        <f>'[1]05.07.22 ЭХ'!AL53</f>
        <v>0</v>
      </c>
      <c r="Q54" s="13">
        <f>'[1]05.07.22 ЭХ'!AO53</f>
        <v>0</v>
      </c>
      <c r="R54" s="12">
        <f>'[1]05.07.22 ЭХ'!AP53</f>
        <v>0</v>
      </c>
      <c r="S54" s="13">
        <f>'[1]05.07.22 ЭХ'!AQ53</f>
        <v>0</v>
      </c>
      <c r="T54" s="12">
        <f>'[1]05.07.22 ЭХ'!AR53</f>
        <v>0</v>
      </c>
      <c r="U54" s="13">
        <f>'[1]05.07.22 ЭХ'!AS53</f>
        <v>0</v>
      </c>
      <c r="V54" s="12">
        <f>'[1]05.07.22 ЭХ'!AT53</f>
        <v>0</v>
      </c>
      <c r="W54" s="13">
        <f>'[1]05.07.22 ЭХ'!AU53</f>
        <v>0</v>
      </c>
      <c r="X54" s="12">
        <f>'[1]05.07.22 ЭХ'!AV53</f>
        <v>0</v>
      </c>
    </row>
    <row r="55" spans="1:24" ht="30" customHeight="1" x14ac:dyDescent="0.25">
      <c r="A55" s="6">
        <v>44</v>
      </c>
      <c r="B55" s="14" t="s">
        <v>80</v>
      </c>
      <c r="C55" s="8">
        <v>330006</v>
      </c>
      <c r="D55" s="9" t="s">
        <v>81</v>
      </c>
      <c r="E55" s="9" t="s">
        <v>29</v>
      </c>
      <c r="F55" s="11" t="s">
        <v>82</v>
      </c>
      <c r="G55" s="12">
        <f t="shared" si="3"/>
        <v>851389</v>
      </c>
      <c r="H55" s="13">
        <f>'[1]05.07.22 ЭХ'!AD54</f>
        <v>0</v>
      </c>
      <c r="I55" s="13">
        <f>'[1]05.07.22 ЭХ'!AF54</f>
        <v>0</v>
      </c>
      <c r="J55" s="13">
        <f>'[1]05.07.22 ЭХ'!AH54</f>
        <v>0</v>
      </c>
      <c r="K55" s="12">
        <f t="shared" si="2"/>
        <v>851389</v>
      </c>
      <c r="L55" s="12">
        <f>'[1]05.07.22 ЭХ'!AE54</f>
        <v>0</v>
      </c>
      <c r="M55" s="12">
        <f>'[1]05.07.22 ЭХ'!AG54</f>
        <v>0</v>
      </c>
      <c r="N55" s="12">
        <f>'[1]05.07.22 ЭХ'!AI54+'[1]05.07.22 ЭХ'!AJ54</f>
        <v>851389</v>
      </c>
      <c r="O55" s="13">
        <f>'[1]05.07.22 ЭХ'!AK54</f>
        <v>0</v>
      </c>
      <c r="P55" s="12">
        <f>'[1]05.07.22 ЭХ'!AL54</f>
        <v>0</v>
      </c>
      <c r="Q55" s="13">
        <f>'[1]05.07.22 ЭХ'!AO54</f>
        <v>0</v>
      </c>
      <c r="R55" s="12">
        <f>'[1]05.07.22 ЭХ'!AP54</f>
        <v>0</v>
      </c>
      <c r="S55" s="13">
        <f>'[1]05.07.22 ЭХ'!AQ54</f>
        <v>0</v>
      </c>
      <c r="T55" s="12">
        <f>'[1]05.07.22 ЭХ'!AR54</f>
        <v>0</v>
      </c>
      <c r="U55" s="13">
        <f>'[1]05.07.22 ЭХ'!AS54</f>
        <v>0</v>
      </c>
      <c r="V55" s="12">
        <f>'[1]05.07.22 ЭХ'!AT54</f>
        <v>0</v>
      </c>
      <c r="W55" s="13">
        <f>'[1]05.07.22 ЭХ'!AU54</f>
        <v>0</v>
      </c>
      <c r="X55" s="12">
        <f>'[1]05.07.22 ЭХ'!AV54</f>
        <v>0</v>
      </c>
    </row>
    <row r="56" spans="1:24" ht="30" customHeight="1" x14ac:dyDescent="0.25">
      <c r="A56" s="15"/>
      <c r="B56" s="7" t="s">
        <v>83</v>
      </c>
      <c r="C56" s="8">
        <v>330005</v>
      </c>
      <c r="D56" s="9" t="s">
        <v>81</v>
      </c>
      <c r="E56" s="9" t="s">
        <v>29</v>
      </c>
      <c r="F56" s="11" t="s">
        <v>82</v>
      </c>
      <c r="G56" s="12">
        <f t="shared" si="3"/>
        <v>0</v>
      </c>
      <c r="H56" s="13">
        <f>'[1]05.07.22 ЭХ'!AD55</f>
        <v>0</v>
      </c>
      <c r="I56" s="13">
        <f>'[1]05.07.22 ЭХ'!AF55</f>
        <v>0</v>
      </c>
      <c r="J56" s="13">
        <f>'[1]05.07.22 ЭХ'!AH55</f>
        <v>0</v>
      </c>
      <c r="K56" s="12">
        <f t="shared" si="2"/>
        <v>0</v>
      </c>
      <c r="L56" s="12">
        <f>'[1]05.07.22 ЭХ'!AE55</f>
        <v>0</v>
      </c>
      <c r="M56" s="12">
        <f>'[1]05.07.22 ЭХ'!AG55</f>
        <v>0</v>
      </c>
      <c r="N56" s="12">
        <f>'[1]05.07.22 ЭХ'!AI55+'[1]05.07.22 ЭХ'!AJ55</f>
        <v>0</v>
      </c>
      <c r="O56" s="13">
        <f>'[1]05.07.22 ЭХ'!AK55</f>
        <v>0</v>
      </c>
      <c r="P56" s="12">
        <f>'[1]05.07.22 ЭХ'!AL55</f>
        <v>0</v>
      </c>
      <c r="Q56" s="13">
        <f>'[1]05.07.22 ЭХ'!AO55</f>
        <v>0</v>
      </c>
      <c r="R56" s="12">
        <f>'[1]05.07.22 ЭХ'!AP55</f>
        <v>0</v>
      </c>
      <c r="S56" s="13">
        <f>'[1]05.07.22 ЭХ'!AQ55</f>
        <v>0</v>
      </c>
      <c r="T56" s="12">
        <f>'[1]05.07.22 ЭХ'!AR55</f>
        <v>0</v>
      </c>
      <c r="U56" s="13">
        <f>'[1]05.07.22 ЭХ'!AS55</f>
        <v>0</v>
      </c>
      <c r="V56" s="12">
        <f>'[1]05.07.22 ЭХ'!AT55</f>
        <v>0</v>
      </c>
      <c r="W56" s="13">
        <f>'[1]05.07.22 ЭХ'!AU55</f>
        <v>0</v>
      </c>
      <c r="X56" s="12">
        <f>'[1]05.07.22 ЭХ'!AV55</f>
        <v>0</v>
      </c>
    </row>
    <row r="57" spans="1:24" ht="30" customHeight="1" x14ac:dyDescent="0.25">
      <c r="A57" s="6">
        <v>45</v>
      </c>
      <c r="B57" s="14" t="s">
        <v>84</v>
      </c>
      <c r="C57" s="8">
        <v>330204</v>
      </c>
      <c r="D57" s="9" t="s">
        <v>81</v>
      </c>
      <c r="E57" s="9" t="s">
        <v>29</v>
      </c>
      <c r="F57" s="11" t="s">
        <v>82</v>
      </c>
      <c r="G57" s="12">
        <f t="shared" si="3"/>
        <v>91434178.359999999</v>
      </c>
      <c r="H57" s="13">
        <f>'[1]05.07.22 ЭХ'!AD56</f>
        <v>48430</v>
      </c>
      <c r="I57" s="13">
        <f>'[1]05.07.22 ЭХ'!AF56</f>
        <v>3851</v>
      </c>
      <c r="J57" s="13">
        <f>'[1]05.07.22 ЭХ'!AH56</f>
        <v>20188</v>
      </c>
      <c r="K57" s="12">
        <f t="shared" si="2"/>
        <v>56515937.549999997</v>
      </c>
      <c r="L57" s="12">
        <f>'[1]05.07.22 ЭХ'!AE56</f>
        <v>22796582.120000001</v>
      </c>
      <c r="M57" s="12">
        <f>'[1]05.07.22 ЭХ'!AG56</f>
        <v>2269383.88</v>
      </c>
      <c r="N57" s="12">
        <f>'[1]05.07.22 ЭХ'!AI56+'[1]05.07.22 ЭХ'!AJ56</f>
        <v>31449971.550000001</v>
      </c>
      <c r="O57" s="13">
        <f>'[1]05.07.22 ЭХ'!AK56</f>
        <v>632</v>
      </c>
      <c r="P57" s="12">
        <f>'[1]05.07.22 ЭХ'!AL56</f>
        <v>7426131.8499999996</v>
      </c>
      <c r="Q57" s="13">
        <f>'[1]05.07.22 ЭХ'!AO56</f>
        <v>480</v>
      </c>
      <c r="R57" s="12">
        <f>'[1]05.07.22 ЭХ'!AP56</f>
        <v>12985633.720000001</v>
      </c>
      <c r="S57" s="13">
        <f>'[1]05.07.22 ЭХ'!AQ56</f>
        <v>0</v>
      </c>
      <c r="T57" s="12">
        <f>'[1]05.07.22 ЭХ'!AR56</f>
        <v>0</v>
      </c>
      <c r="U57" s="13">
        <f>'[1]05.07.22 ЭХ'!AS56</f>
        <v>0</v>
      </c>
      <c r="V57" s="12">
        <f>'[1]05.07.22 ЭХ'!AT56</f>
        <v>0</v>
      </c>
      <c r="W57" s="13">
        <f>'[1]05.07.22 ЭХ'!AU56</f>
        <v>4814</v>
      </c>
      <c r="X57" s="12">
        <f>'[1]05.07.22 ЭХ'!AV56</f>
        <v>14506475.24</v>
      </c>
    </row>
    <row r="58" spans="1:24" ht="30" customHeight="1" x14ac:dyDescent="0.25">
      <c r="A58" s="15"/>
      <c r="B58" s="7" t="s">
        <v>85</v>
      </c>
      <c r="C58" s="8">
        <v>330008</v>
      </c>
      <c r="D58" s="9" t="s">
        <v>81</v>
      </c>
      <c r="E58" s="9" t="s">
        <v>86</v>
      </c>
      <c r="F58" s="11" t="s">
        <v>82</v>
      </c>
      <c r="G58" s="12">
        <f t="shared" si="3"/>
        <v>0</v>
      </c>
      <c r="H58" s="13">
        <f>'[1]05.07.22 ЭХ'!AD57</f>
        <v>0</v>
      </c>
      <c r="I58" s="13">
        <f>'[1]05.07.22 ЭХ'!AF57</f>
        <v>0</v>
      </c>
      <c r="J58" s="13">
        <f>'[1]05.07.22 ЭХ'!AH57</f>
        <v>0</v>
      </c>
      <c r="K58" s="12">
        <f t="shared" si="2"/>
        <v>0</v>
      </c>
      <c r="L58" s="12">
        <f>'[1]05.07.22 ЭХ'!AE57</f>
        <v>0</v>
      </c>
      <c r="M58" s="12">
        <f>'[1]05.07.22 ЭХ'!AG57</f>
        <v>0</v>
      </c>
      <c r="N58" s="12">
        <f>'[1]05.07.22 ЭХ'!AI57+'[1]05.07.22 ЭХ'!AJ57</f>
        <v>0</v>
      </c>
      <c r="O58" s="13">
        <f>'[1]05.07.22 ЭХ'!AK57</f>
        <v>0</v>
      </c>
      <c r="P58" s="12">
        <f>'[1]05.07.22 ЭХ'!AL57</f>
        <v>0</v>
      </c>
      <c r="Q58" s="13">
        <f>'[1]05.07.22 ЭХ'!AO57</f>
        <v>0</v>
      </c>
      <c r="R58" s="12">
        <f>'[1]05.07.22 ЭХ'!AP57</f>
        <v>0</v>
      </c>
      <c r="S58" s="13">
        <f>'[1]05.07.22 ЭХ'!AQ57</f>
        <v>0</v>
      </c>
      <c r="T58" s="12">
        <f>'[1]05.07.22 ЭХ'!AR57</f>
        <v>0</v>
      </c>
      <c r="U58" s="13">
        <f>'[1]05.07.22 ЭХ'!AS57</f>
        <v>0</v>
      </c>
      <c r="V58" s="12">
        <f>'[1]05.07.22 ЭХ'!AT57</f>
        <v>0</v>
      </c>
      <c r="W58" s="13">
        <f>'[1]05.07.22 ЭХ'!AU57</f>
        <v>0</v>
      </c>
      <c r="X58" s="12">
        <f>'[1]05.07.22 ЭХ'!AV57</f>
        <v>0</v>
      </c>
    </row>
    <row r="59" spans="1:24" ht="30" customHeight="1" x14ac:dyDescent="0.25">
      <c r="A59" s="6">
        <v>46</v>
      </c>
      <c r="B59" s="14" t="s">
        <v>87</v>
      </c>
      <c r="C59" s="8">
        <v>330387</v>
      </c>
      <c r="D59" s="9" t="s">
        <v>81</v>
      </c>
      <c r="E59" s="9" t="s">
        <v>62</v>
      </c>
      <c r="F59" s="11" t="s">
        <v>82</v>
      </c>
      <c r="G59" s="12">
        <f t="shared" si="3"/>
        <v>652711472.58000004</v>
      </c>
      <c r="H59" s="13">
        <f>'[1]05.07.22 ЭХ'!AD58</f>
        <v>172902</v>
      </c>
      <c r="I59" s="13">
        <f>'[1]05.07.22 ЭХ'!AF58</f>
        <v>14006</v>
      </c>
      <c r="J59" s="13">
        <f>'[1]05.07.22 ЭХ'!AH58</f>
        <v>106783</v>
      </c>
      <c r="K59" s="12">
        <f t="shared" si="2"/>
        <v>335762934</v>
      </c>
      <c r="L59" s="12">
        <f>'[1]05.07.22 ЭХ'!AE58</f>
        <v>103627191.19</v>
      </c>
      <c r="M59" s="12">
        <f>'[1]05.07.22 ЭХ'!AG58</f>
        <v>8861913.6500000004</v>
      </c>
      <c r="N59" s="12">
        <f>'[1]05.07.22 ЭХ'!AI58+'[1]05.07.22 ЭХ'!AJ58</f>
        <v>223273829.16</v>
      </c>
      <c r="O59" s="13">
        <f>'[1]05.07.22 ЭХ'!AK58</f>
        <v>2535</v>
      </c>
      <c r="P59" s="12">
        <f>'[1]05.07.22 ЭХ'!AL58</f>
        <v>27621058.48</v>
      </c>
      <c r="Q59" s="13">
        <f>'[1]05.07.22 ЭХ'!AO58</f>
        <v>9037</v>
      </c>
      <c r="R59" s="12">
        <f>'[1]05.07.22 ЭХ'!AP58</f>
        <v>211464442.75</v>
      </c>
      <c r="S59" s="13">
        <f>'[1]05.07.22 ЭХ'!AQ58</f>
        <v>0</v>
      </c>
      <c r="T59" s="12">
        <f>'[1]05.07.22 ЭХ'!AR58</f>
        <v>0</v>
      </c>
      <c r="U59" s="13">
        <f>'[1]05.07.22 ЭХ'!AS58</f>
        <v>0</v>
      </c>
      <c r="V59" s="12">
        <f>'[1]05.07.22 ЭХ'!AT58</f>
        <v>0</v>
      </c>
      <c r="W59" s="13">
        <f>'[1]05.07.22 ЭХ'!AU58</f>
        <v>29986</v>
      </c>
      <c r="X59" s="12">
        <f>'[1]05.07.22 ЭХ'!AV58</f>
        <v>77863037.349999994</v>
      </c>
    </row>
    <row r="60" spans="1:24" ht="30" customHeight="1" x14ac:dyDescent="0.25">
      <c r="A60" s="6">
        <v>47</v>
      </c>
      <c r="B60" s="14" t="s">
        <v>88</v>
      </c>
      <c r="C60" s="8"/>
      <c r="D60" s="9"/>
      <c r="E60" s="9"/>
      <c r="F60" s="11"/>
      <c r="G60" s="12">
        <f t="shared" si="3"/>
        <v>114309569.62</v>
      </c>
      <c r="H60" s="13">
        <f>'[1]05.07.22 ЭХ'!AD59</f>
        <v>38822</v>
      </c>
      <c r="I60" s="13">
        <f>'[1]05.07.22 ЭХ'!AF59</f>
        <v>11845</v>
      </c>
      <c r="J60" s="13">
        <f>'[1]05.07.22 ЭХ'!AH59</f>
        <v>30059</v>
      </c>
      <c r="K60" s="12">
        <f t="shared" si="2"/>
        <v>77372677.359999999</v>
      </c>
      <c r="L60" s="12">
        <f>'[1]05.07.22 ЭХ'!AE59</f>
        <v>24436038.359999999</v>
      </c>
      <c r="M60" s="12">
        <f>'[1]05.07.22 ЭХ'!AG59</f>
        <v>8031502.25</v>
      </c>
      <c r="N60" s="12">
        <f>'[1]05.07.22 ЭХ'!AI59+'[1]05.07.22 ЭХ'!AJ59</f>
        <v>44905136.75</v>
      </c>
      <c r="O60" s="13">
        <f>'[1]05.07.22 ЭХ'!AK59</f>
        <v>657</v>
      </c>
      <c r="P60" s="12">
        <f>'[1]05.07.22 ЭХ'!AL59</f>
        <v>6948570.0199999996</v>
      </c>
      <c r="Q60" s="13">
        <f>'[1]05.07.22 ЭХ'!AO59</f>
        <v>2330</v>
      </c>
      <c r="R60" s="12">
        <f>'[1]05.07.22 ЭХ'!AP59</f>
        <v>29988322.239999998</v>
      </c>
      <c r="S60" s="13">
        <f>'[1]05.07.22 ЭХ'!AQ59</f>
        <v>0</v>
      </c>
      <c r="T60" s="12">
        <f>'[1]05.07.22 ЭХ'!AR59</f>
        <v>0</v>
      </c>
      <c r="U60" s="13">
        <f>'[1]05.07.22 ЭХ'!AS59</f>
        <v>0</v>
      </c>
      <c r="V60" s="12">
        <f>'[1]05.07.22 ЭХ'!AT59</f>
        <v>0</v>
      </c>
      <c r="W60" s="13">
        <f>'[1]05.07.22 ЭХ'!AU59</f>
        <v>0</v>
      </c>
      <c r="X60" s="12">
        <f>'[1]05.07.22 ЭХ'!AV59</f>
        <v>0</v>
      </c>
    </row>
    <row r="61" spans="1:24" ht="30" customHeight="1" x14ac:dyDescent="0.25">
      <c r="A61" s="6">
        <v>48</v>
      </c>
      <c r="B61" s="14" t="s">
        <v>89</v>
      </c>
      <c r="C61" s="8">
        <v>330310</v>
      </c>
      <c r="D61" s="9" t="s">
        <v>90</v>
      </c>
      <c r="E61" s="9" t="s">
        <v>29</v>
      </c>
      <c r="F61" s="11" t="s">
        <v>91</v>
      </c>
      <c r="G61" s="12">
        <f t="shared" si="3"/>
        <v>22130966.460000001</v>
      </c>
      <c r="H61" s="13">
        <f>'[1]05.07.22 ЭХ'!AD60</f>
        <v>17090</v>
      </c>
      <c r="I61" s="13">
        <f>'[1]05.07.22 ЭХ'!AF60</f>
        <v>2513</v>
      </c>
      <c r="J61" s="13">
        <f>'[1]05.07.22 ЭХ'!AH60</f>
        <v>11075</v>
      </c>
      <c r="K61" s="12">
        <f t="shared" si="2"/>
        <v>22130966.460000001</v>
      </c>
      <c r="L61" s="12">
        <f>'[1]05.07.22 ЭХ'!AE60</f>
        <v>8185454.7999999998</v>
      </c>
      <c r="M61" s="12">
        <f>'[1]05.07.22 ЭХ'!AG60</f>
        <v>1413049.74</v>
      </c>
      <c r="N61" s="12">
        <f>'[1]05.07.22 ЭХ'!AI60+'[1]05.07.22 ЭХ'!AJ60</f>
        <v>12532461.92</v>
      </c>
      <c r="O61" s="13">
        <f>'[1]05.07.22 ЭХ'!AK60</f>
        <v>0</v>
      </c>
      <c r="P61" s="12">
        <f>'[1]05.07.22 ЭХ'!AL60</f>
        <v>0</v>
      </c>
      <c r="Q61" s="13">
        <f>'[1]05.07.22 ЭХ'!AO60</f>
        <v>0</v>
      </c>
      <c r="R61" s="12">
        <f>'[1]05.07.22 ЭХ'!AP60</f>
        <v>0</v>
      </c>
      <c r="S61" s="13">
        <f>'[1]05.07.22 ЭХ'!AQ60</f>
        <v>0</v>
      </c>
      <c r="T61" s="12">
        <f>'[1]05.07.22 ЭХ'!AR60</f>
        <v>0</v>
      </c>
      <c r="U61" s="13">
        <f>'[1]05.07.22 ЭХ'!AS60</f>
        <v>0</v>
      </c>
      <c r="V61" s="12">
        <f>'[1]05.07.22 ЭХ'!AT60</f>
        <v>0</v>
      </c>
      <c r="W61" s="13">
        <f>'[1]05.07.22 ЭХ'!AU60</f>
        <v>0</v>
      </c>
      <c r="X61" s="12">
        <f>'[1]05.07.22 ЭХ'!AV60</f>
        <v>0</v>
      </c>
    </row>
    <row r="62" spans="1:24" ht="30" customHeight="1" x14ac:dyDescent="0.25">
      <c r="A62" s="6">
        <v>49</v>
      </c>
      <c r="B62" s="14" t="s">
        <v>92</v>
      </c>
      <c r="C62" s="8">
        <v>330211</v>
      </c>
      <c r="D62" s="9" t="s">
        <v>90</v>
      </c>
      <c r="E62" s="9" t="s">
        <v>29</v>
      </c>
      <c r="F62" s="11" t="s">
        <v>91</v>
      </c>
      <c r="G62" s="12">
        <f t="shared" si="3"/>
        <v>19384651.48</v>
      </c>
      <c r="H62" s="13">
        <f>'[1]05.07.22 ЭХ'!AD61</f>
        <v>20292</v>
      </c>
      <c r="I62" s="13">
        <f>'[1]05.07.22 ЭХ'!AF61</f>
        <v>126</v>
      </c>
      <c r="J62" s="13">
        <f>'[1]05.07.22 ЭХ'!AH61</f>
        <v>6195</v>
      </c>
      <c r="K62" s="12">
        <f t="shared" si="2"/>
        <v>10231735.91</v>
      </c>
      <c r="L62" s="12">
        <f>'[1]05.07.22 ЭХ'!AE61</f>
        <v>6106576.3200000003</v>
      </c>
      <c r="M62" s="12">
        <f>'[1]05.07.22 ЭХ'!AG61</f>
        <v>78203.570000000007</v>
      </c>
      <c r="N62" s="12">
        <f>'[1]05.07.22 ЭХ'!AI61+'[1]05.07.22 ЭХ'!AJ61</f>
        <v>4046956.02</v>
      </c>
      <c r="O62" s="13">
        <f>'[1]05.07.22 ЭХ'!AK61</f>
        <v>902</v>
      </c>
      <c r="P62" s="12">
        <f>'[1]05.07.22 ЭХ'!AL61</f>
        <v>9152915.5700000003</v>
      </c>
      <c r="Q62" s="13">
        <f>'[1]05.07.22 ЭХ'!AO61</f>
        <v>0</v>
      </c>
      <c r="R62" s="12">
        <f>'[1]05.07.22 ЭХ'!AP61</f>
        <v>0</v>
      </c>
      <c r="S62" s="13">
        <f>'[1]05.07.22 ЭХ'!AQ61</f>
        <v>0</v>
      </c>
      <c r="T62" s="12">
        <f>'[1]05.07.22 ЭХ'!AR61</f>
        <v>0</v>
      </c>
      <c r="U62" s="13">
        <f>'[1]05.07.22 ЭХ'!AS61</f>
        <v>0</v>
      </c>
      <c r="V62" s="12">
        <f>'[1]05.07.22 ЭХ'!AT61</f>
        <v>0</v>
      </c>
      <c r="W62" s="13">
        <f>'[1]05.07.22 ЭХ'!AU61</f>
        <v>0</v>
      </c>
      <c r="X62" s="12">
        <f>'[1]05.07.22 ЭХ'!AV61</f>
        <v>0</v>
      </c>
    </row>
    <row r="63" spans="1:24" ht="30" customHeight="1" x14ac:dyDescent="0.25">
      <c r="A63" s="6">
        <v>50</v>
      </c>
      <c r="B63" s="14" t="s">
        <v>93</v>
      </c>
      <c r="C63" s="8">
        <v>330333</v>
      </c>
      <c r="D63" s="9" t="s">
        <v>90</v>
      </c>
      <c r="E63" s="9" t="s">
        <v>29</v>
      </c>
      <c r="F63" s="11" t="s">
        <v>91</v>
      </c>
      <c r="G63" s="12">
        <f t="shared" si="3"/>
        <v>8929102.7599999998</v>
      </c>
      <c r="H63" s="13">
        <f>'[1]05.07.22 ЭХ'!AD62</f>
        <v>0</v>
      </c>
      <c r="I63" s="13">
        <f>'[1]05.07.22 ЭХ'!AF62</f>
        <v>0</v>
      </c>
      <c r="J63" s="13">
        <f>'[1]05.07.22 ЭХ'!AH62</f>
        <v>275</v>
      </c>
      <c r="K63" s="12">
        <f t="shared" si="2"/>
        <v>236620.19</v>
      </c>
      <c r="L63" s="12">
        <f>'[1]05.07.22 ЭХ'!AE62</f>
        <v>0</v>
      </c>
      <c r="M63" s="12">
        <f>'[1]05.07.22 ЭХ'!AG62</f>
        <v>0</v>
      </c>
      <c r="N63" s="12">
        <f>'[1]05.07.22 ЭХ'!AI62+'[1]05.07.22 ЭХ'!AJ62</f>
        <v>236620.19</v>
      </c>
      <c r="O63" s="13">
        <f>'[1]05.07.22 ЭХ'!AK62</f>
        <v>128</v>
      </c>
      <c r="P63" s="12">
        <f>'[1]05.07.22 ЭХ'!AL62</f>
        <v>4987358.21</v>
      </c>
      <c r="Q63" s="13">
        <f>'[1]05.07.22 ЭХ'!AO62</f>
        <v>71</v>
      </c>
      <c r="R63" s="12">
        <f>'[1]05.07.22 ЭХ'!AP62</f>
        <v>3705124.36</v>
      </c>
      <c r="S63" s="13">
        <f>'[1]05.07.22 ЭХ'!AQ62</f>
        <v>0</v>
      </c>
      <c r="T63" s="12">
        <f>'[1]05.07.22 ЭХ'!AR62</f>
        <v>0</v>
      </c>
      <c r="U63" s="13">
        <f>'[1]05.07.22 ЭХ'!AS62</f>
        <v>44</v>
      </c>
      <c r="V63" s="12">
        <f>'[1]05.07.22 ЭХ'!AT62</f>
        <v>2920984</v>
      </c>
      <c r="W63" s="13">
        <f>'[1]05.07.22 ЭХ'!AU62</f>
        <v>0</v>
      </c>
      <c r="X63" s="12">
        <f>'[1]05.07.22 ЭХ'!AV62</f>
        <v>0</v>
      </c>
    </row>
    <row r="64" spans="1:24" ht="30" customHeight="1" x14ac:dyDescent="0.25">
      <c r="A64" s="6">
        <v>51</v>
      </c>
      <c r="B64" s="14" t="s">
        <v>94</v>
      </c>
      <c r="C64" s="8">
        <v>330413</v>
      </c>
      <c r="D64" s="9" t="s">
        <v>90</v>
      </c>
      <c r="E64" s="9" t="s">
        <v>62</v>
      </c>
      <c r="F64" s="11" t="s">
        <v>91</v>
      </c>
      <c r="G64" s="12">
        <f t="shared" si="3"/>
        <v>128023.7</v>
      </c>
      <c r="H64" s="13">
        <f>'[1]05.07.22 ЭХ'!AD63</f>
        <v>0</v>
      </c>
      <c r="I64" s="13">
        <f>'[1]05.07.22 ЭХ'!AF63</f>
        <v>0</v>
      </c>
      <c r="J64" s="13">
        <f>'[1]05.07.22 ЭХ'!AH63</f>
        <v>0</v>
      </c>
      <c r="K64" s="12">
        <f t="shared" si="2"/>
        <v>0</v>
      </c>
      <c r="L64" s="12">
        <f>'[1]05.07.22 ЭХ'!AE63</f>
        <v>0</v>
      </c>
      <c r="M64" s="12">
        <f>'[1]05.07.22 ЭХ'!AG63</f>
        <v>0</v>
      </c>
      <c r="N64" s="12">
        <f>'[1]05.07.22 ЭХ'!AI63+'[1]05.07.22 ЭХ'!AJ63</f>
        <v>0</v>
      </c>
      <c r="O64" s="13">
        <f>'[1]05.07.22 ЭХ'!AK63</f>
        <v>12</v>
      </c>
      <c r="P64" s="12">
        <f>'[1]05.07.22 ЭХ'!AL63</f>
        <v>128023.7</v>
      </c>
      <c r="Q64" s="13">
        <f>'[1]05.07.22 ЭХ'!AO63</f>
        <v>0</v>
      </c>
      <c r="R64" s="12">
        <f>'[1]05.07.22 ЭХ'!AP63</f>
        <v>0</v>
      </c>
      <c r="S64" s="13">
        <f>'[1]05.07.22 ЭХ'!AQ63</f>
        <v>0</v>
      </c>
      <c r="T64" s="12">
        <f>'[1]05.07.22 ЭХ'!AR63</f>
        <v>0</v>
      </c>
      <c r="U64" s="13">
        <f>'[1]05.07.22 ЭХ'!AS63</f>
        <v>0</v>
      </c>
      <c r="V64" s="12">
        <f>'[1]05.07.22 ЭХ'!AT63</f>
        <v>0</v>
      </c>
      <c r="W64" s="13">
        <f>'[1]05.07.22 ЭХ'!AU63</f>
        <v>0</v>
      </c>
      <c r="X64" s="12">
        <f>'[1]05.07.22 ЭХ'!AV63</f>
        <v>0</v>
      </c>
    </row>
    <row r="65" spans="1:24" ht="30" customHeight="1" x14ac:dyDescent="0.25">
      <c r="A65" s="15"/>
      <c r="B65" s="7" t="s">
        <v>95</v>
      </c>
      <c r="C65" s="8"/>
      <c r="D65" s="9"/>
      <c r="E65" s="9"/>
      <c r="F65" s="11"/>
      <c r="G65" s="12">
        <f t="shared" si="3"/>
        <v>0</v>
      </c>
      <c r="H65" s="13">
        <f>'[1]05.07.22 ЭХ'!AD64</f>
        <v>0</v>
      </c>
      <c r="I65" s="13">
        <f>'[1]05.07.22 ЭХ'!AF64</f>
        <v>0</v>
      </c>
      <c r="J65" s="13">
        <f>'[1]05.07.22 ЭХ'!AH64</f>
        <v>0</v>
      </c>
      <c r="K65" s="12">
        <f t="shared" si="2"/>
        <v>0</v>
      </c>
      <c r="L65" s="12">
        <f>'[1]05.07.22 ЭХ'!AE64</f>
        <v>0</v>
      </c>
      <c r="M65" s="12">
        <f>'[1]05.07.22 ЭХ'!AG64</f>
        <v>0</v>
      </c>
      <c r="N65" s="12">
        <f>'[1]05.07.22 ЭХ'!AI64+'[1]05.07.22 ЭХ'!AJ64</f>
        <v>0</v>
      </c>
      <c r="O65" s="13">
        <f>'[1]05.07.22 ЭХ'!AK64</f>
        <v>0</v>
      </c>
      <c r="P65" s="12">
        <f>'[1]05.07.22 ЭХ'!AL64</f>
        <v>0</v>
      </c>
      <c r="Q65" s="13">
        <f>'[1]05.07.22 ЭХ'!AO64</f>
        <v>0</v>
      </c>
      <c r="R65" s="12">
        <f>'[1]05.07.22 ЭХ'!AP64</f>
        <v>0</v>
      </c>
      <c r="S65" s="13">
        <f>'[1]05.07.22 ЭХ'!AQ64</f>
        <v>0</v>
      </c>
      <c r="T65" s="12">
        <f>'[1]05.07.22 ЭХ'!AR64</f>
        <v>0</v>
      </c>
      <c r="U65" s="13">
        <f>'[1]05.07.22 ЭХ'!AS64</f>
        <v>0</v>
      </c>
      <c r="V65" s="12">
        <f>'[1]05.07.22 ЭХ'!AT64</f>
        <v>0</v>
      </c>
      <c r="W65" s="13">
        <f>'[1]05.07.22 ЭХ'!AU64</f>
        <v>0</v>
      </c>
      <c r="X65" s="12">
        <f>'[1]05.07.22 ЭХ'!AV64</f>
        <v>0</v>
      </c>
    </row>
    <row r="66" spans="1:24" ht="30" customHeight="1" x14ac:dyDescent="0.25">
      <c r="A66" s="6">
        <v>52</v>
      </c>
      <c r="B66" s="14" t="s">
        <v>96</v>
      </c>
      <c r="C66" s="8">
        <v>330019</v>
      </c>
      <c r="D66" s="9" t="s">
        <v>90</v>
      </c>
      <c r="E66" s="9" t="s">
        <v>29</v>
      </c>
      <c r="F66" s="11" t="s">
        <v>91</v>
      </c>
      <c r="G66" s="12">
        <f t="shared" si="3"/>
        <v>365394007.27999997</v>
      </c>
      <c r="H66" s="13">
        <f>'[1]05.07.22 ЭХ'!AD65</f>
        <v>210973</v>
      </c>
      <c r="I66" s="13">
        <f>'[1]05.07.22 ЭХ'!AF65</f>
        <v>17914</v>
      </c>
      <c r="J66" s="13">
        <f>'[1]05.07.22 ЭХ'!AH65</f>
        <v>111015</v>
      </c>
      <c r="K66" s="12">
        <f t="shared" si="2"/>
        <v>201680805.56</v>
      </c>
      <c r="L66" s="12">
        <f>'[1]05.07.22 ЭХ'!AE65</f>
        <v>96390705.209999993</v>
      </c>
      <c r="M66" s="12">
        <f>'[1]05.07.22 ЭХ'!AG65</f>
        <v>12146587.699999999</v>
      </c>
      <c r="N66" s="12">
        <f>'[1]05.07.22 ЭХ'!AI65+'[1]05.07.22 ЭХ'!AJ65</f>
        <v>93143512.650000006</v>
      </c>
      <c r="O66" s="13">
        <f>'[1]05.07.22 ЭХ'!AK65</f>
        <v>3244</v>
      </c>
      <c r="P66" s="12">
        <f>'[1]05.07.22 ЭХ'!AL65</f>
        <v>31408222.280000001</v>
      </c>
      <c r="Q66" s="13">
        <f>'[1]05.07.22 ЭХ'!AO65</f>
        <v>6856</v>
      </c>
      <c r="R66" s="12">
        <f>'[1]05.07.22 ЭХ'!AP65</f>
        <v>132304979.44</v>
      </c>
      <c r="S66" s="13">
        <f>'[1]05.07.22 ЭХ'!AQ65</f>
        <v>0</v>
      </c>
      <c r="T66" s="12">
        <f>'[1]05.07.22 ЭХ'!AR65</f>
        <v>0</v>
      </c>
      <c r="U66" s="13">
        <f>'[1]05.07.22 ЭХ'!AS65</f>
        <v>0</v>
      </c>
      <c r="V66" s="12">
        <f>'[1]05.07.22 ЭХ'!AT65</f>
        <v>0</v>
      </c>
      <c r="W66" s="13">
        <f>'[1]05.07.22 ЭХ'!AU65</f>
        <v>0</v>
      </c>
      <c r="X66" s="12">
        <f>'[1]05.07.22 ЭХ'!AV65</f>
        <v>0</v>
      </c>
    </row>
    <row r="67" spans="1:24" ht="30" customHeight="1" x14ac:dyDescent="0.25">
      <c r="A67" s="6">
        <v>53</v>
      </c>
      <c r="B67" s="14" t="s">
        <v>97</v>
      </c>
      <c r="C67" s="8"/>
      <c r="D67" s="9"/>
      <c r="E67" s="9"/>
      <c r="F67" s="11"/>
      <c r="G67" s="12">
        <f t="shared" si="3"/>
        <v>19686421.850000001</v>
      </c>
      <c r="H67" s="13">
        <f>'[1]05.07.22 ЭХ'!AD66</f>
        <v>7450</v>
      </c>
      <c r="I67" s="13">
        <f>'[1]05.07.22 ЭХ'!AF66</f>
        <v>6953</v>
      </c>
      <c r="J67" s="13">
        <f>'[1]05.07.22 ЭХ'!AH66</f>
        <v>11132</v>
      </c>
      <c r="K67" s="12">
        <f t="shared" si="2"/>
        <v>19686421.850000001</v>
      </c>
      <c r="L67" s="12">
        <f>'[1]05.07.22 ЭХ'!AE66</f>
        <v>3516004.64</v>
      </c>
      <c r="M67" s="12">
        <f>'[1]05.07.22 ЭХ'!AG66</f>
        <v>3891471.03</v>
      </c>
      <c r="N67" s="12">
        <f>'[1]05.07.22 ЭХ'!AI66+'[1]05.07.22 ЭХ'!AJ66</f>
        <v>12278946.18</v>
      </c>
      <c r="O67" s="13">
        <f>'[1]05.07.22 ЭХ'!AK66</f>
        <v>0</v>
      </c>
      <c r="P67" s="12">
        <f>'[1]05.07.22 ЭХ'!AL66</f>
        <v>0</v>
      </c>
      <c r="Q67" s="13">
        <f>'[1]05.07.22 ЭХ'!AO66</f>
        <v>0</v>
      </c>
      <c r="R67" s="12">
        <f>'[1]05.07.22 ЭХ'!AP66</f>
        <v>0</v>
      </c>
      <c r="S67" s="13">
        <f>'[1]05.07.22 ЭХ'!AQ66</f>
        <v>0</v>
      </c>
      <c r="T67" s="12">
        <f>'[1]05.07.22 ЭХ'!AR66</f>
        <v>0</v>
      </c>
      <c r="U67" s="13">
        <f>'[1]05.07.22 ЭХ'!AS66</f>
        <v>0</v>
      </c>
      <c r="V67" s="12">
        <f>'[1]05.07.22 ЭХ'!AT66</f>
        <v>0</v>
      </c>
      <c r="W67" s="13">
        <f>'[1]05.07.22 ЭХ'!AU66</f>
        <v>0</v>
      </c>
      <c r="X67" s="12">
        <f>'[1]05.07.22 ЭХ'!AV66</f>
        <v>0</v>
      </c>
    </row>
    <row r="68" spans="1:24" ht="30" customHeight="1" x14ac:dyDescent="0.25">
      <c r="A68" s="6">
        <v>54</v>
      </c>
      <c r="B68" s="14" t="s">
        <v>98</v>
      </c>
      <c r="C68" s="8">
        <v>330326</v>
      </c>
      <c r="D68" s="9" t="s">
        <v>99</v>
      </c>
      <c r="E68" s="9" t="s">
        <v>29</v>
      </c>
      <c r="F68" s="11" t="s">
        <v>100</v>
      </c>
      <c r="G68" s="12">
        <f t="shared" si="3"/>
        <v>60831168.159999996</v>
      </c>
      <c r="H68" s="13">
        <f>'[1]05.07.22 ЭХ'!AD67</f>
        <v>0</v>
      </c>
      <c r="I68" s="13">
        <f>'[1]05.07.22 ЭХ'!AF67</f>
        <v>0</v>
      </c>
      <c r="J68" s="13">
        <f>'[1]05.07.22 ЭХ'!AH67</f>
        <v>0</v>
      </c>
      <c r="K68" s="12">
        <f t="shared" si="2"/>
        <v>0</v>
      </c>
      <c r="L68" s="12">
        <f>'[1]05.07.22 ЭХ'!AE67</f>
        <v>0</v>
      </c>
      <c r="M68" s="12">
        <f>'[1]05.07.22 ЭХ'!AG67</f>
        <v>0</v>
      </c>
      <c r="N68" s="12">
        <f>'[1]05.07.22 ЭХ'!AI67+'[1]05.07.22 ЭХ'!AJ67</f>
        <v>0</v>
      </c>
      <c r="O68" s="13">
        <f>'[1]05.07.22 ЭХ'!AK67</f>
        <v>0</v>
      </c>
      <c r="P68" s="12">
        <f>'[1]05.07.22 ЭХ'!AL67</f>
        <v>0</v>
      </c>
      <c r="Q68" s="13">
        <f>'[1]05.07.22 ЭХ'!AO67</f>
        <v>0</v>
      </c>
      <c r="R68" s="12">
        <f>'[1]05.07.22 ЭХ'!AP67</f>
        <v>0</v>
      </c>
      <c r="S68" s="13">
        <f>'[1]05.07.22 ЭХ'!AQ67</f>
        <v>0</v>
      </c>
      <c r="T68" s="12">
        <f>'[1]05.07.22 ЭХ'!AR67</f>
        <v>0</v>
      </c>
      <c r="U68" s="13">
        <f>'[1]05.07.22 ЭХ'!AS67</f>
        <v>0</v>
      </c>
      <c r="V68" s="12">
        <f>'[1]05.07.22 ЭХ'!AT67</f>
        <v>0</v>
      </c>
      <c r="W68" s="13">
        <f>'[1]05.07.22 ЭХ'!AU67</f>
        <v>20237</v>
      </c>
      <c r="X68" s="12">
        <f>'[1]05.07.22 ЭХ'!AV67</f>
        <v>60831168.159999996</v>
      </c>
    </row>
    <row r="69" spans="1:24" ht="30" customHeight="1" x14ac:dyDescent="0.25">
      <c r="A69" s="6">
        <v>55</v>
      </c>
      <c r="B69" s="14" t="s">
        <v>101</v>
      </c>
      <c r="C69" s="8">
        <v>330036</v>
      </c>
      <c r="D69" s="9" t="s">
        <v>99</v>
      </c>
      <c r="E69" s="9" t="s">
        <v>29</v>
      </c>
      <c r="F69" s="11" t="s">
        <v>100</v>
      </c>
      <c r="G69" s="12">
        <f t="shared" si="3"/>
        <v>4810612.0999999996</v>
      </c>
      <c r="H69" s="13">
        <f>'[1]05.07.22 ЭХ'!AD68</f>
        <v>237</v>
      </c>
      <c r="I69" s="13">
        <f>'[1]05.07.22 ЭХ'!AF68</f>
        <v>1479</v>
      </c>
      <c r="J69" s="13">
        <f>'[1]05.07.22 ЭХ'!AH68</f>
        <v>3438</v>
      </c>
      <c r="K69" s="12">
        <f t="shared" si="2"/>
        <v>4810612.0999999996</v>
      </c>
      <c r="L69" s="12">
        <f>'[1]05.07.22 ЭХ'!AE68</f>
        <v>113589.36</v>
      </c>
      <c r="M69" s="12">
        <f>'[1]05.07.22 ЭХ'!AG68</f>
        <v>835538.08</v>
      </c>
      <c r="N69" s="12">
        <f>'[1]05.07.22 ЭХ'!AI68+'[1]05.07.22 ЭХ'!AJ68</f>
        <v>3861484.66</v>
      </c>
      <c r="O69" s="13">
        <f>'[1]05.07.22 ЭХ'!AK68</f>
        <v>0</v>
      </c>
      <c r="P69" s="12">
        <f>'[1]05.07.22 ЭХ'!AL68</f>
        <v>0</v>
      </c>
      <c r="Q69" s="13">
        <f>'[1]05.07.22 ЭХ'!AO68</f>
        <v>0</v>
      </c>
      <c r="R69" s="12">
        <f>'[1]05.07.22 ЭХ'!AP68</f>
        <v>0</v>
      </c>
      <c r="S69" s="13">
        <f>'[1]05.07.22 ЭХ'!AQ68</f>
        <v>0</v>
      </c>
      <c r="T69" s="12">
        <f>'[1]05.07.22 ЭХ'!AR68</f>
        <v>0</v>
      </c>
      <c r="U69" s="13">
        <f>'[1]05.07.22 ЭХ'!AS68</f>
        <v>0</v>
      </c>
      <c r="V69" s="12">
        <f>'[1]05.07.22 ЭХ'!AT68</f>
        <v>0</v>
      </c>
      <c r="W69" s="13">
        <f>'[1]05.07.22 ЭХ'!AU68</f>
        <v>0</v>
      </c>
      <c r="X69" s="12">
        <f>'[1]05.07.22 ЭХ'!AV68</f>
        <v>0</v>
      </c>
    </row>
    <row r="70" spans="1:24" ht="30" customHeight="1" x14ac:dyDescent="0.25">
      <c r="A70" s="6">
        <v>56</v>
      </c>
      <c r="B70" s="14" t="s">
        <v>102</v>
      </c>
      <c r="C70" s="8">
        <v>330218</v>
      </c>
      <c r="D70" s="9" t="s">
        <v>99</v>
      </c>
      <c r="E70" s="9" t="s">
        <v>29</v>
      </c>
      <c r="F70" s="11" t="s">
        <v>100</v>
      </c>
      <c r="G70" s="12">
        <f t="shared" si="3"/>
        <v>4496688.66</v>
      </c>
      <c r="H70" s="13">
        <f>'[1]05.07.22 ЭХ'!AD69</f>
        <v>0</v>
      </c>
      <c r="I70" s="13">
        <f>'[1]05.07.22 ЭХ'!AF69</f>
        <v>0</v>
      </c>
      <c r="J70" s="13">
        <f>'[1]05.07.22 ЭХ'!AH69</f>
        <v>44</v>
      </c>
      <c r="K70" s="12">
        <f t="shared" si="2"/>
        <v>4176072.78</v>
      </c>
      <c r="L70" s="12">
        <f>'[1]05.07.22 ЭХ'!AE69</f>
        <v>0</v>
      </c>
      <c r="M70" s="12">
        <f>'[1]05.07.22 ЭХ'!AG69</f>
        <v>0</v>
      </c>
      <c r="N70" s="12">
        <f>'[1]05.07.22 ЭХ'!AI69+'[1]05.07.22 ЭХ'!AJ69</f>
        <v>4176072.78</v>
      </c>
      <c r="O70" s="13">
        <f>'[1]05.07.22 ЭХ'!AK69</f>
        <v>36</v>
      </c>
      <c r="P70" s="12">
        <f>'[1]05.07.22 ЭХ'!AL69</f>
        <v>320615.88</v>
      </c>
      <c r="Q70" s="13">
        <f>'[1]05.07.22 ЭХ'!AO69</f>
        <v>0</v>
      </c>
      <c r="R70" s="12">
        <f>'[1]05.07.22 ЭХ'!AP69</f>
        <v>0</v>
      </c>
      <c r="S70" s="13">
        <f>'[1]05.07.22 ЭХ'!AQ69</f>
        <v>0</v>
      </c>
      <c r="T70" s="12">
        <f>'[1]05.07.22 ЭХ'!AR69</f>
        <v>0</v>
      </c>
      <c r="U70" s="13">
        <f>'[1]05.07.22 ЭХ'!AS69</f>
        <v>0</v>
      </c>
      <c r="V70" s="12">
        <f>'[1]05.07.22 ЭХ'!AT69</f>
        <v>0</v>
      </c>
      <c r="W70" s="13">
        <f>'[1]05.07.22 ЭХ'!AU69</f>
        <v>0</v>
      </c>
      <c r="X70" s="12">
        <f>'[1]05.07.22 ЭХ'!AV69</f>
        <v>0</v>
      </c>
    </row>
    <row r="71" spans="1:24" ht="30" customHeight="1" x14ac:dyDescent="0.25">
      <c r="A71" s="15"/>
      <c r="B71" s="7" t="s">
        <v>103</v>
      </c>
      <c r="C71" s="8">
        <v>330334</v>
      </c>
      <c r="D71" s="9" t="s">
        <v>99</v>
      </c>
      <c r="E71" s="9" t="s">
        <v>29</v>
      </c>
      <c r="F71" s="11" t="s">
        <v>100</v>
      </c>
      <c r="G71" s="12">
        <f t="shared" si="3"/>
        <v>0</v>
      </c>
      <c r="H71" s="13">
        <f>'[1]05.07.22 ЭХ'!AD70</f>
        <v>0</v>
      </c>
      <c r="I71" s="13">
        <f>'[1]05.07.22 ЭХ'!AF70</f>
        <v>0</v>
      </c>
      <c r="J71" s="13">
        <f>'[1]05.07.22 ЭХ'!AH70</f>
        <v>0</v>
      </c>
      <c r="K71" s="12">
        <f t="shared" si="2"/>
        <v>0</v>
      </c>
      <c r="L71" s="12">
        <f>'[1]05.07.22 ЭХ'!AE70</f>
        <v>0</v>
      </c>
      <c r="M71" s="12">
        <f>'[1]05.07.22 ЭХ'!AG70</f>
        <v>0</v>
      </c>
      <c r="N71" s="12">
        <f>'[1]05.07.22 ЭХ'!AI70+'[1]05.07.22 ЭХ'!AJ70</f>
        <v>0</v>
      </c>
      <c r="O71" s="13">
        <f>'[1]05.07.22 ЭХ'!AK70</f>
        <v>0</v>
      </c>
      <c r="P71" s="12">
        <f>'[1]05.07.22 ЭХ'!AL70</f>
        <v>0</v>
      </c>
      <c r="Q71" s="13">
        <f>'[1]05.07.22 ЭХ'!AO70</f>
        <v>0</v>
      </c>
      <c r="R71" s="12">
        <f>'[1]05.07.22 ЭХ'!AP70</f>
        <v>0</v>
      </c>
      <c r="S71" s="13">
        <f>'[1]05.07.22 ЭХ'!AQ70</f>
        <v>0</v>
      </c>
      <c r="T71" s="12">
        <f>'[1]05.07.22 ЭХ'!AR70</f>
        <v>0</v>
      </c>
      <c r="U71" s="13">
        <f>'[1]05.07.22 ЭХ'!AS70</f>
        <v>0</v>
      </c>
      <c r="V71" s="12">
        <f>'[1]05.07.22 ЭХ'!AT70</f>
        <v>0</v>
      </c>
      <c r="W71" s="13">
        <f>'[1]05.07.22 ЭХ'!AU70</f>
        <v>0</v>
      </c>
      <c r="X71" s="12">
        <f>'[1]05.07.22 ЭХ'!AV70</f>
        <v>0</v>
      </c>
    </row>
    <row r="72" spans="1:24" ht="30" customHeight="1" x14ac:dyDescent="0.25">
      <c r="A72" s="6">
        <v>57</v>
      </c>
      <c r="B72" s="14" t="s">
        <v>104</v>
      </c>
      <c r="C72" s="8">
        <v>330023</v>
      </c>
      <c r="D72" s="9" t="s">
        <v>99</v>
      </c>
      <c r="E72" s="9" t="s">
        <v>29</v>
      </c>
      <c r="F72" s="11" t="s">
        <v>100</v>
      </c>
      <c r="G72" s="12">
        <f t="shared" si="3"/>
        <v>163232290.59</v>
      </c>
      <c r="H72" s="13">
        <f>'[1]05.07.22 ЭХ'!AD71</f>
        <v>46516</v>
      </c>
      <c r="I72" s="13">
        <f>'[1]05.07.22 ЭХ'!AF71</f>
        <v>7543</v>
      </c>
      <c r="J72" s="13">
        <f>'[1]05.07.22 ЭХ'!AH71</f>
        <v>29024</v>
      </c>
      <c r="K72" s="12">
        <f t="shared" si="2"/>
        <v>84553095.030000001</v>
      </c>
      <c r="L72" s="12">
        <f>'[1]05.07.22 ЭХ'!AE71</f>
        <v>36420207.950000003</v>
      </c>
      <c r="M72" s="12">
        <f>'[1]05.07.22 ЭХ'!AG71</f>
        <v>5036063.5</v>
      </c>
      <c r="N72" s="12">
        <f>'[1]05.07.22 ЭХ'!AI71+'[1]05.07.22 ЭХ'!AJ71</f>
        <v>43096823.579999998</v>
      </c>
      <c r="O72" s="13">
        <f>'[1]05.07.22 ЭХ'!AK71</f>
        <v>1494</v>
      </c>
      <c r="P72" s="12">
        <f>'[1]05.07.22 ЭХ'!AL71</f>
        <v>13804517.699999999</v>
      </c>
      <c r="Q72" s="13">
        <f>'[1]05.07.22 ЭХ'!AO71</f>
        <v>2261</v>
      </c>
      <c r="R72" s="12">
        <f>'[1]05.07.22 ЭХ'!AP71</f>
        <v>41716120.799999997</v>
      </c>
      <c r="S72" s="13">
        <f>'[1]05.07.22 ЭХ'!AQ71</f>
        <v>0</v>
      </c>
      <c r="T72" s="12">
        <f>'[1]05.07.22 ЭХ'!AR71</f>
        <v>0</v>
      </c>
      <c r="U72" s="13">
        <f>'[1]05.07.22 ЭХ'!AS71</f>
        <v>0</v>
      </c>
      <c r="V72" s="12">
        <f>'[1]05.07.22 ЭХ'!AT71</f>
        <v>0</v>
      </c>
      <c r="W72" s="13">
        <f>'[1]05.07.22 ЭХ'!AU71</f>
        <v>5476</v>
      </c>
      <c r="X72" s="12">
        <f>'[1]05.07.22 ЭХ'!AV71</f>
        <v>23158557.059999999</v>
      </c>
    </row>
    <row r="73" spans="1:24" ht="30" customHeight="1" x14ac:dyDescent="0.25">
      <c r="A73" s="15"/>
      <c r="B73" s="7" t="s">
        <v>105</v>
      </c>
      <c r="C73" s="8">
        <v>330025</v>
      </c>
      <c r="D73" s="9" t="s">
        <v>99</v>
      </c>
      <c r="E73" s="9" t="s">
        <v>29</v>
      </c>
      <c r="F73" s="11" t="s">
        <v>100</v>
      </c>
      <c r="G73" s="12">
        <f t="shared" si="3"/>
        <v>0</v>
      </c>
      <c r="H73" s="13">
        <f>'[1]05.07.22 ЭХ'!AD72</f>
        <v>0</v>
      </c>
      <c r="I73" s="13">
        <f>'[1]05.07.22 ЭХ'!AF72</f>
        <v>0</v>
      </c>
      <c r="J73" s="13">
        <f>'[1]05.07.22 ЭХ'!AH72</f>
        <v>0</v>
      </c>
      <c r="K73" s="12">
        <f t="shared" si="2"/>
        <v>0</v>
      </c>
      <c r="L73" s="12">
        <f>'[1]05.07.22 ЭХ'!AE72</f>
        <v>0</v>
      </c>
      <c r="M73" s="12">
        <f>'[1]05.07.22 ЭХ'!AG72</f>
        <v>0</v>
      </c>
      <c r="N73" s="12">
        <f>'[1]05.07.22 ЭХ'!AI72+'[1]05.07.22 ЭХ'!AJ72</f>
        <v>0</v>
      </c>
      <c r="O73" s="13">
        <f>'[1]05.07.22 ЭХ'!AK72</f>
        <v>0</v>
      </c>
      <c r="P73" s="12">
        <f>'[1]05.07.22 ЭХ'!AL72</f>
        <v>0</v>
      </c>
      <c r="Q73" s="13">
        <f>'[1]05.07.22 ЭХ'!AO72</f>
        <v>0</v>
      </c>
      <c r="R73" s="12">
        <f>'[1]05.07.22 ЭХ'!AP72</f>
        <v>0</v>
      </c>
      <c r="S73" s="13">
        <f>'[1]05.07.22 ЭХ'!AQ72</f>
        <v>0</v>
      </c>
      <c r="T73" s="12">
        <f>'[1]05.07.22 ЭХ'!AR72</f>
        <v>0</v>
      </c>
      <c r="U73" s="13">
        <f>'[1]05.07.22 ЭХ'!AS72</f>
        <v>0</v>
      </c>
      <c r="V73" s="12">
        <f>'[1]05.07.22 ЭХ'!AT72</f>
        <v>0</v>
      </c>
      <c r="W73" s="13">
        <f>'[1]05.07.22 ЭХ'!AU72</f>
        <v>0</v>
      </c>
      <c r="X73" s="12">
        <f>'[1]05.07.22 ЭХ'!AV72</f>
        <v>0</v>
      </c>
    </row>
    <row r="74" spans="1:24" ht="30" customHeight="1" x14ac:dyDescent="0.25">
      <c r="A74" s="6">
        <v>58</v>
      </c>
      <c r="B74" s="14" t="s">
        <v>106</v>
      </c>
      <c r="C74" s="8">
        <v>330031</v>
      </c>
      <c r="D74" s="9" t="s">
        <v>99</v>
      </c>
      <c r="E74" s="9" t="s">
        <v>29</v>
      </c>
      <c r="F74" s="11" t="s">
        <v>100</v>
      </c>
      <c r="G74" s="12">
        <f t="shared" si="3"/>
        <v>688243235.03999996</v>
      </c>
      <c r="H74" s="13">
        <f>'[1]05.07.22 ЭХ'!AD73</f>
        <v>139299</v>
      </c>
      <c r="I74" s="13">
        <f>'[1]05.07.22 ЭХ'!AF73</f>
        <v>18918</v>
      </c>
      <c r="J74" s="13">
        <f>'[1]05.07.22 ЭХ'!AH73</f>
        <v>68336</v>
      </c>
      <c r="K74" s="12">
        <f t="shared" si="2"/>
        <v>343158250.81</v>
      </c>
      <c r="L74" s="12">
        <f>'[1]05.07.22 ЭХ'!AE73</f>
        <v>95474629.359999999</v>
      </c>
      <c r="M74" s="12">
        <f>'[1]05.07.22 ЭХ'!AG73</f>
        <v>12947111.300000001</v>
      </c>
      <c r="N74" s="12">
        <f>'[1]05.07.22 ЭХ'!AI73+'[1]05.07.22 ЭХ'!AJ73</f>
        <v>234736510.15000001</v>
      </c>
      <c r="O74" s="13">
        <f>'[1]05.07.22 ЭХ'!AK73</f>
        <v>3940</v>
      </c>
      <c r="P74" s="12">
        <f>'[1]05.07.22 ЭХ'!AL73</f>
        <v>107686025.38</v>
      </c>
      <c r="Q74" s="13">
        <f>'[1]05.07.22 ЭХ'!AO73</f>
        <v>9169</v>
      </c>
      <c r="R74" s="12">
        <f>'[1]05.07.22 ЭХ'!AP73</f>
        <v>237398958.84999999</v>
      </c>
      <c r="S74" s="13">
        <f>'[1]05.07.22 ЭХ'!AQ73</f>
        <v>0</v>
      </c>
      <c r="T74" s="12">
        <f>'[1]05.07.22 ЭХ'!AR73</f>
        <v>0</v>
      </c>
      <c r="U74" s="13">
        <f>'[1]05.07.22 ЭХ'!AS73</f>
        <v>0</v>
      </c>
      <c r="V74" s="12">
        <f>'[1]05.07.22 ЭХ'!AT73</f>
        <v>0</v>
      </c>
      <c r="W74" s="13">
        <f>'[1]05.07.22 ЭХ'!AU73</f>
        <v>0</v>
      </c>
      <c r="X74" s="12">
        <f>'[1]05.07.22 ЭХ'!AV73</f>
        <v>0</v>
      </c>
    </row>
    <row r="75" spans="1:24" ht="30" customHeight="1" x14ac:dyDescent="0.25">
      <c r="A75" s="6">
        <v>59</v>
      </c>
      <c r="B75" s="14" t="s">
        <v>107</v>
      </c>
      <c r="C75" s="8">
        <v>330026</v>
      </c>
      <c r="D75" s="9" t="s">
        <v>99</v>
      </c>
      <c r="E75" s="9" t="s">
        <v>29</v>
      </c>
      <c r="F75" s="11" t="s">
        <v>100</v>
      </c>
      <c r="G75" s="12">
        <f t="shared" ref="G75:G106" si="4">K75+P75+R75+X75</f>
        <v>87024315.989999995</v>
      </c>
      <c r="H75" s="13">
        <f>'[1]05.07.22 ЭХ'!AD74</f>
        <v>53211</v>
      </c>
      <c r="I75" s="13">
        <f>'[1]05.07.22 ЭХ'!AF74</f>
        <v>8215</v>
      </c>
      <c r="J75" s="13">
        <f>'[1]05.07.22 ЭХ'!AH74</f>
        <v>23997</v>
      </c>
      <c r="K75" s="12">
        <f t="shared" si="2"/>
        <v>66183736.840000004</v>
      </c>
      <c r="L75" s="12">
        <f>'[1]05.07.22 ЭХ'!AE74</f>
        <v>23128274.25</v>
      </c>
      <c r="M75" s="12">
        <f>'[1]05.07.22 ЭХ'!AG74</f>
        <v>5570180.75</v>
      </c>
      <c r="N75" s="12">
        <f>'[1]05.07.22 ЭХ'!AI74+'[1]05.07.22 ЭХ'!AJ74</f>
        <v>37485281.840000004</v>
      </c>
      <c r="O75" s="13">
        <f>'[1]05.07.22 ЭХ'!AK74</f>
        <v>262</v>
      </c>
      <c r="P75" s="12">
        <f>'[1]05.07.22 ЭХ'!AL74</f>
        <v>2382910.77</v>
      </c>
      <c r="Q75" s="13">
        <f>'[1]05.07.22 ЭХ'!AO74</f>
        <v>879</v>
      </c>
      <c r="R75" s="12">
        <f>'[1]05.07.22 ЭХ'!AP74</f>
        <v>18457668.379999999</v>
      </c>
      <c r="S75" s="13">
        <f>'[1]05.07.22 ЭХ'!AQ74</f>
        <v>0</v>
      </c>
      <c r="T75" s="12">
        <f>'[1]05.07.22 ЭХ'!AR74</f>
        <v>0</v>
      </c>
      <c r="U75" s="13">
        <f>'[1]05.07.22 ЭХ'!AS74</f>
        <v>0</v>
      </c>
      <c r="V75" s="12">
        <f>'[1]05.07.22 ЭХ'!AT74</f>
        <v>0</v>
      </c>
      <c r="W75" s="13">
        <f>'[1]05.07.22 ЭХ'!AU74</f>
        <v>0</v>
      </c>
      <c r="X75" s="12">
        <f>'[1]05.07.22 ЭХ'!AV74</f>
        <v>0</v>
      </c>
    </row>
    <row r="76" spans="1:24" ht="30" customHeight="1" x14ac:dyDescent="0.25">
      <c r="A76" s="6">
        <v>60</v>
      </c>
      <c r="B76" s="14" t="s">
        <v>108</v>
      </c>
      <c r="C76" s="8">
        <v>330365</v>
      </c>
      <c r="D76" s="9" t="s">
        <v>99</v>
      </c>
      <c r="E76" s="9" t="s">
        <v>86</v>
      </c>
      <c r="F76" s="11" t="s">
        <v>100</v>
      </c>
      <c r="G76" s="12">
        <f t="shared" si="4"/>
        <v>24101587.34</v>
      </c>
      <c r="H76" s="13">
        <f>'[1]05.07.22 ЭХ'!AD75</f>
        <v>12914</v>
      </c>
      <c r="I76" s="13">
        <f>'[1]05.07.22 ЭХ'!AF75</f>
        <v>3475</v>
      </c>
      <c r="J76" s="13">
        <f>'[1]05.07.22 ЭХ'!AH75</f>
        <v>14195</v>
      </c>
      <c r="K76" s="12">
        <f t="shared" ref="K76:K139" si="5">L76+M76+N76</f>
        <v>24101587.34</v>
      </c>
      <c r="L76" s="12">
        <f>'[1]05.07.22 ЭХ'!AE75</f>
        <v>6168659.0800000001</v>
      </c>
      <c r="M76" s="12">
        <f>'[1]05.07.22 ЭХ'!AG75</f>
        <v>1950329.16</v>
      </c>
      <c r="N76" s="12">
        <f>'[1]05.07.22 ЭХ'!AI75+'[1]05.07.22 ЭХ'!AJ75</f>
        <v>15982599.1</v>
      </c>
      <c r="O76" s="13">
        <f>'[1]05.07.22 ЭХ'!AK75</f>
        <v>0</v>
      </c>
      <c r="P76" s="12">
        <f>'[1]05.07.22 ЭХ'!AL75</f>
        <v>0</v>
      </c>
      <c r="Q76" s="13">
        <f>'[1]05.07.22 ЭХ'!AO75</f>
        <v>0</v>
      </c>
      <c r="R76" s="12">
        <f>'[1]05.07.22 ЭХ'!AP75</f>
        <v>0</v>
      </c>
      <c r="S76" s="13">
        <f>'[1]05.07.22 ЭХ'!AQ75</f>
        <v>0</v>
      </c>
      <c r="T76" s="12">
        <f>'[1]05.07.22 ЭХ'!AR75</f>
        <v>0</v>
      </c>
      <c r="U76" s="13">
        <f>'[1]05.07.22 ЭХ'!AS75</f>
        <v>0</v>
      </c>
      <c r="V76" s="12">
        <f>'[1]05.07.22 ЭХ'!AT75</f>
        <v>0</v>
      </c>
      <c r="W76" s="13">
        <f>'[1]05.07.22 ЭХ'!AU75</f>
        <v>0</v>
      </c>
      <c r="X76" s="12">
        <f>'[1]05.07.22 ЭХ'!AV75</f>
        <v>0</v>
      </c>
    </row>
    <row r="77" spans="1:24" ht="30" customHeight="1" x14ac:dyDescent="0.25">
      <c r="A77" s="6">
        <v>61</v>
      </c>
      <c r="B77" s="14" t="s">
        <v>109</v>
      </c>
      <c r="C77" s="8" t="s">
        <v>110</v>
      </c>
      <c r="D77" s="9" t="s">
        <v>99</v>
      </c>
      <c r="E77" s="9" t="s">
        <v>62</v>
      </c>
      <c r="F77" s="11" t="s">
        <v>100</v>
      </c>
      <c r="G77" s="12">
        <f t="shared" si="4"/>
        <v>55713970.799999997</v>
      </c>
      <c r="H77" s="13">
        <f>'[1]05.07.22 ЭХ'!AD76</f>
        <v>0</v>
      </c>
      <c r="I77" s="13">
        <f>'[1]05.07.22 ЭХ'!AF76</f>
        <v>0</v>
      </c>
      <c r="J77" s="13">
        <f>'[1]05.07.22 ЭХ'!AH76</f>
        <v>0</v>
      </c>
      <c r="K77" s="12">
        <f t="shared" si="5"/>
        <v>0</v>
      </c>
      <c r="L77" s="12">
        <f>'[1]05.07.22 ЭХ'!AE76</f>
        <v>0</v>
      </c>
      <c r="M77" s="12">
        <f>'[1]05.07.22 ЭХ'!AG76</f>
        <v>0</v>
      </c>
      <c r="N77" s="12">
        <f>'[1]05.07.22 ЭХ'!AI76+'[1]05.07.22 ЭХ'!AJ76</f>
        <v>0</v>
      </c>
      <c r="O77" s="13">
        <f>'[1]05.07.22 ЭХ'!AK76</f>
        <v>0</v>
      </c>
      <c r="P77" s="12">
        <f>'[1]05.07.22 ЭХ'!AL76</f>
        <v>0</v>
      </c>
      <c r="Q77" s="13">
        <f>'[1]05.07.22 ЭХ'!AO76</f>
        <v>0</v>
      </c>
      <c r="R77" s="12">
        <f>'[1]05.07.22 ЭХ'!AP76</f>
        <v>0</v>
      </c>
      <c r="S77" s="13">
        <f>'[1]05.07.22 ЭХ'!AQ76</f>
        <v>0</v>
      </c>
      <c r="T77" s="12">
        <f>'[1]05.07.22 ЭХ'!AR76</f>
        <v>0</v>
      </c>
      <c r="U77" s="13">
        <f>'[1]05.07.22 ЭХ'!AS76</f>
        <v>0</v>
      </c>
      <c r="V77" s="12">
        <f>'[1]05.07.22 ЭХ'!AT76</f>
        <v>0</v>
      </c>
      <c r="W77" s="13">
        <f>'[1]05.07.22 ЭХ'!AU76</f>
        <v>21725</v>
      </c>
      <c r="X77" s="12">
        <f>'[1]05.07.22 ЭХ'!AV76</f>
        <v>55713970.799999997</v>
      </c>
    </row>
    <row r="78" spans="1:24" ht="30" customHeight="1" x14ac:dyDescent="0.25">
      <c r="A78" s="6">
        <v>62</v>
      </c>
      <c r="B78" s="14" t="s">
        <v>111</v>
      </c>
      <c r="C78" s="8">
        <v>330406</v>
      </c>
      <c r="D78" s="9" t="s">
        <v>99</v>
      </c>
      <c r="E78" s="9" t="s">
        <v>62</v>
      </c>
      <c r="F78" s="11" t="s">
        <v>100</v>
      </c>
      <c r="G78" s="12">
        <f t="shared" si="4"/>
        <v>27796372.77</v>
      </c>
      <c r="H78" s="13">
        <f>'[1]05.07.22 ЭХ'!AD77</f>
        <v>4988</v>
      </c>
      <c r="I78" s="13">
        <f>'[1]05.07.22 ЭХ'!AF77</f>
        <v>2150</v>
      </c>
      <c r="J78" s="13">
        <f>'[1]05.07.22 ЭХ'!AH77</f>
        <v>7393</v>
      </c>
      <c r="K78" s="12">
        <f t="shared" si="5"/>
        <v>9852638.3900000006</v>
      </c>
      <c r="L78" s="12">
        <f>'[1]05.07.22 ЭХ'!AE77</f>
        <v>7285850.3300000001</v>
      </c>
      <c r="M78" s="12">
        <f>'[1]05.07.22 ЭХ'!AG77</f>
        <v>1337971.48</v>
      </c>
      <c r="N78" s="12">
        <f>'[1]05.07.22 ЭХ'!AI77+'[1]05.07.22 ЭХ'!AJ77</f>
        <v>1228816.58</v>
      </c>
      <c r="O78" s="13">
        <f>'[1]05.07.22 ЭХ'!AK77</f>
        <v>784</v>
      </c>
      <c r="P78" s="12">
        <f>'[1]05.07.22 ЭХ'!AL77</f>
        <v>7689882.9299999997</v>
      </c>
      <c r="Q78" s="13">
        <f>'[1]05.07.22 ЭХ'!AO77</f>
        <v>301</v>
      </c>
      <c r="R78" s="12">
        <f>'[1]05.07.22 ЭХ'!AP77</f>
        <v>4822794.25</v>
      </c>
      <c r="S78" s="13">
        <f>'[1]05.07.22 ЭХ'!AQ77</f>
        <v>0</v>
      </c>
      <c r="T78" s="12">
        <f>'[1]05.07.22 ЭХ'!AR77</f>
        <v>0</v>
      </c>
      <c r="U78" s="13">
        <f>'[1]05.07.22 ЭХ'!AS77</f>
        <v>0</v>
      </c>
      <c r="V78" s="12">
        <f>'[1]05.07.22 ЭХ'!AT77</f>
        <v>0</v>
      </c>
      <c r="W78" s="13">
        <f>'[1]05.07.22 ЭХ'!AU77</f>
        <v>1359</v>
      </c>
      <c r="X78" s="12">
        <f>'[1]05.07.22 ЭХ'!AV77</f>
        <v>5431057.2000000002</v>
      </c>
    </row>
    <row r="79" spans="1:24" ht="30" customHeight="1" x14ac:dyDescent="0.25">
      <c r="A79" s="6">
        <v>63</v>
      </c>
      <c r="B79" s="14" t="s">
        <v>112</v>
      </c>
      <c r="C79" s="8"/>
      <c r="D79" s="9"/>
      <c r="E79" s="9" t="s">
        <v>29</v>
      </c>
      <c r="F79" s="11"/>
      <c r="G79" s="12">
        <f t="shared" si="4"/>
        <v>37983465.490000002</v>
      </c>
      <c r="H79" s="13">
        <f>'[1]05.07.22 ЭХ'!AD78</f>
        <v>11208</v>
      </c>
      <c r="I79" s="13">
        <f>'[1]05.07.22 ЭХ'!AF78</f>
        <v>4556</v>
      </c>
      <c r="J79" s="13">
        <f>'[1]05.07.22 ЭХ'!AH78</f>
        <v>7339</v>
      </c>
      <c r="K79" s="12">
        <f t="shared" si="5"/>
        <v>21241387.539999999</v>
      </c>
      <c r="L79" s="12">
        <f>'[1]05.07.22 ЭХ'!AE78</f>
        <v>14152983.02</v>
      </c>
      <c r="M79" s="12">
        <f>'[1]05.07.22 ЭХ'!AG78</f>
        <v>2554713.66</v>
      </c>
      <c r="N79" s="12">
        <f>'[1]05.07.22 ЭХ'!AI78+'[1]05.07.22 ЭХ'!AJ78</f>
        <v>4533690.8600000003</v>
      </c>
      <c r="O79" s="13">
        <f>'[1]05.07.22 ЭХ'!AK78</f>
        <v>1101</v>
      </c>
      <c r="P79" s="12">
        <f>'[1]05.07.22 ЭХ'!AL78</f>
        <v>9927737.2899999991</v>
      </c>
      <c r="Q79" s="13">
        <f>'[1]05.07.22 ЭХ'!AO78</f>
        <v>76</v>
      </c>
      <c r="R79" s="12">
        <f>'[1]05.07.22 ЭХ'!AP78</f>
        <v>946532.82</v>
      </c>
      <c r="S79" s="13">
        <f>'[1]05.07.22 ЭХ'!AQ78</f>
        <v>0</v>
      </c>
      <c r="T79" s="12">
        <f>'[1]05.07.22 ЭХ'!AR78</f>
        <v>0</v>
      </c>
      <c r="U79" s="13">
        <f>'[1]05.07.22 ЭХ'!AS78</f>
        <v>0</v>
      </c>
      <c r="V79" s="12">
        <f>'[1]05.07.22 ЭХ'!AT78</f>
        <v>0</v>
      </c>
      <c r="W79" s="13">
        <f>'[1]05.07.22 ЭХ'!AU78</f>
        <v>2877</v>
      </c>
      <c r="X79" s="12">
        <f>'[1]05.07.22 ЭХ'!AV78</f>
        <v>5867807.8399999999</v>
      </c>
    </row>
    <row r="80" spans="1:24" ht="30" customHeight="1" x14ac:dyDescent="0.25">
      <c r="A80" s="6">
        <v>64</v>
      </c>
      <c r="B80" s="14" t="s">
        <v>113</v>
      </c>
      <c r="C80" s="8">
        <v>330038</v>
      </c>
      <c r="D80" s="9" t="s">
        <v>38</v>
      </c>
      <c r="E80" s="9" t="s">
        <v>29</v>
      </c>
      <c r="F80" s="11" t="s">
        <v>39</v>
      </c>
      <c r="G80" s="12">
        <f t="shared" si="4"/>
        <v>44673510.710000001</v>
      </c>
      <c r="H80" s="13">
        <f>'[1]05.07.22 ЭХ'!AD79</f>
        <v>24257</v>
      </c>
      <c r="I80" s="13">
        <f>'[1]05.07.22 ЭХ'!AF79</f>
        <v>3953</v>
      </c>
      <c r="J80" s="13">
        <f>'[1]05.07.22 ЭХ'!AH79</f>
        <v>5813</v>
      </c>
      <c r="K80" s="12">
        <f t="shared" si="5"/>
        <v>24035047.350000001</v>
      </c>
      <c r="L80" s="12">
        <f>'[1]05.07.22 ЭХ'!AE79</f>
        <v>19661067.210000001</v>
      </c>
      <c r="M80" s="12">
        <f>'[1]05.07.22 ЭХ'!AG79</f>
        <v>2198276.44</v>
      </c>
      <c r="N80" s="12">
        <f>'[1]05.07.22 ЭХ'!AI79+'[1]05.07.22 ЭХ'!AJ79</f>
        <v>2175703.7000000002</v>
      </c>
      <c r="O80" s="13">
        <f>'[1]05.07.22 ЭХ'!AK79</f>
        <v>1360</v>
      </c>
      <c r="P80" s="12">
        <f>'[1]05.07.22 ЭХ'!AL79</f>
        <v>13323259.880000001</v>
      </c>
      <c r="Q80" s="13">
        <f>'[1]05.07.22 ЭХ'!AO79</f>
        <v>101</v>
      </c>
      <c r="R80" s="12">
        <f>'[1]05.07.22 ЭХ'!AP79</f>
        <v>1890527.51</v>
      </c>
      <c r="S80" s="13">
        <f>'[1]05.07.22 ЭХ'!AQ79</f>
        <v>0</v>
      </c>
      <c r="T80" s="12">
        <f>'[1]05.07.22 ЭХ'!AR79</f>
        <v>0</v>
      </c>
      <c r="U80" s="13">
        <f>'[1]05.07.22 ЭХ'!AS79</f>
        <v>0</v>
      </c>
      <c r="V80" s="12">
        <f>'[1]05.07.22 ЭХ'!AT79</f>
        <v>0</v>
      </c>
      <c r="W80" s="13">
        <f>'[1]05.07.22 ЭХ'!AU79</f>
        <v>3904</v>
      </c>
      <c r="X80" s="12">
        <f>'[1]05.07.22 ЭХ'!AV79</f>
        <v>5424675.9699999997</v>
      </c>
    </row>
    <row r="81" spans="1:24" ht="30" customHeight="1" x14ac:dyDescent="0.25">
      <c r="A81" s="6">
        <v>65</v>
      </c>
      <c r="B81" s="14" t="s">
        <v>114</v>
      </c>
      <c r="C81" s="8"/>
      <c r="D81" s="9"/>
      <c r="E81" s="9"/>
      <c r="F81" s="11"/>
      <c r="G81" s="12">
        <f t="shared" si="4"/>
        <v>34011392.689999998</v>
      </c>
      <c r="H81" s="13">
        <f>'[1]05.07.22 ЭХ'!AD80</f>
        <v>14440</v>
      </c>
      <c r="I81" s="13">
        <f>'[1]05.07.22 ЭХ'!AF80</f>
        <v>505</v>
      </c>
      <c r="J81" s="13">
        <f>'[1]05.07.22 ЭХ'!AH80</f>
        <v>4362</v>
      </c>
      <c r="K81" s="12">
        <f t="shared" si="5"/>
        <v>13053633.5</v>
      </c>
      <c r="L81" s="12">
        <f>'[1]05.07.22 ЭХ'!AE80</f>
        <v>5949748.75</v>
      </c>
      <c r="M81" s="12">
        <f>'[1]05.07.22 ЭХ'!AG80</f>
        <v>342415.25</v>
      </c>
      <c r="N81" s="12">
        <f>'[1]05.07.22 ЭХ'!AI80+'[1]05.07.22 ЭХ'!AJ80</f>
        <v>6761469.5</v>
      </c>
      <c r="O81" s="13">
        <f>'[1]05.07.22 ЭХ'!AK80</f>
        <v>1099</v>
      </c>
      <c r="P81" s="12">
        <f>'[1]05.07.22 ЭХ'!AL80</f>
        <v>17080254.66</v>
      </c>
      <c r="Q81" s="13">
        <f>'[1]05.07.22 ЭХ'!AO80</f>
        <v>196</v>
      </c>
      <c r="R81" s="12">
        <f>'[1]05.07.22 ЭХ'!AP80</f>
        <v>3877504.53</v>
      </c>
      <c r="S81" s="13">
        <f>'[1]05.07.22 ЭХ'!AQ80</f>
        <v>0</v>
      </c>
      <c r="T81" s="12">
        <f>'[1]05.07.22 ЭХ'!AR80</f>
        <v>0</v>
      </c>
      <c r="U81" s="13">
        <f>'[1]05.07.22 ЭХ'!AS80</f>
        <v>0</v>
      </c>
      <c r="V81" s="12">
        <f>'[1]05.07.22 ЭХ'!AT80</f>
        <v>0</v>
      </c>
      <c r="W81" s="13">
        <f>'[1]05.07.22 ЭХ'!AU80</f>
        <v>0</v>
      </c>
      <c r="X81" s="12">
        <f>'[1]05.07.22 ЭХ'!AV80</f>
        <v>0</v>
      </c>
    </row>
    <row r="82" spans="1:24" ht="30" customHeight="1" x14ac:dyDescent="0.25">
      <c r="A82" s="6">
        <v>66</v>
      </c>
      <c r="B82" s="14" t="s">
        <v>115</v>
      </c>
      <c r="C82" s="8">
        <v>330040</v>
      </c>
      <c r="D82" s="9" t="s">
        <v>81</v>
      </c>
      <c r="E82" s="9" t="s">
        <v>29</v>
      </c>
      <c r="F82" s="11" t="s">
        <v>82</v>
      </c>
      <c r="G82" s="12">
        <f t="shared" si="4"/>
        <v>3314825.64</v>
      </c>
      <c r="H82" s="13">
        <f>'[1]05.07.22 ЭХ'!AD81</f>
        <v>3469</v>
      </c>
      <c r="I82" s="13">
        <f>'[1]05.07.22 ЭХ'!AF81</f>
        <v>0</v>
      </c>
      <c r="J82" s="13">
        <f>'[1]05.07.22 ЭХ'!AH81</f>
        <v>1671</v>
      </c>
      <c r="K82" s="12">
        <f t="shared" si="5"/>
        <v>3057219.68</v>
      </c>
      <c r="L82" s="12">
        <f>'[1]05.07.22 ЭХ'!AE81</f>
        <v>975701.99</v>
      </c>
      <c r="M82" s="12">
        <f>'[1]05.07.22 ЭХ'!AG81</f>
        <v>0</v>
      </c>
      <c r="N82" s="12">
        <f>'[1]05.07.22 ЭХ'!AI81+'[1]05.07.22 ЭХ'!AJ81</f>
        <v>2081517.69</v>
      </c>
      <c r="O82" s="13">
        <f>'[1]05.07.22 ЭХ'!AK81</f>
        <v>26</v>
      </c>
      <c r="P82" s="12">
        <f>'[1]05.07.22 ЭХ'!AL81</f>
        <v>257605.96</v>
      </c>
      <c r="Q82" s="13">
        <f>'[1]05.07.22 ЭХ'!AO81</f>
        <v>0</v>
      </c>
      <c r="R82" s="12">
        <f>'[1]05.07.22 ЭХ'!AP81</f>
        <v>0</v>
      </c>
      <c r="S82" s="13">
        <f>'[1]05.07.22 ЭХ'!AQ81</f>
        <v>0</v>
      </c>
      <c r="T82" s="12">
        <f>'[1]05.07.22 ЭХ'!AR81</f>
        <v>0</v>
      </c>
      <c r="U82" s="13">
        <f>'[1]05.07.22 ЭХ'!AS81</f>
        <v>0</v>
      </c>
      <c r="V82" s="12">
        <f>'[1]05.07.22 ЭХ'!AT81</f>
        <v>0</v>
      </c>
      <c r="W82" s="13">
        <f>'[1]05.07.22 ЭХ'!AU81</f>
        <v>0</v>
      </c>
      <c r="X82" s="12">
        <f>'[1]05.07.22 ЭХ'!AV81</f>
        <v>0</v>
      </c>
    </row>
    <row r="83" spans="1:24" ht="30" customHeight="1" x14ac:dyDescent="0.25">
      <c r="A83" s="15"/>
      <c r="B83" s="7" t="s">
        <v>116</v>
      </c>
      <c r="C83" s="8">
        <v>330408</v>
      </c>
      <c r="D83" s="9" t="s">
        <v>81</v>
      </c>
      <c r="E83" s="9" t="s">
        <v>62</v>
      </c>
      <c r="F83" s="11" t="s">
        <v>82</v>
      </c>
      <c r="G83" s="12">
        <f t="shared" si="4"/>
        <v>0</v>
      </c>
      <c r="H83" s="13">
        <f>'[1]05.07.22 ЭХ'!AD82</f>
        <v>0</v>
      </c>
      <c r="I83" s="13">
        <f>'[1]05.07.22 ЭХ'!AF82</f>
        <v>0</v>
      </c>
      <c r="J83" s="13">
        <f>'[1]05.07.22 ЭХ'!AH82</f>
        <v>0</v>
      </c>
      <c r="K83" s="12">
        <f t="shared" si="5"/>
        <v>0</v>
      </c>
      <c r="L83" s="12">
        <f>'[1]05.07.22 ЭХ'!AE82</f>
        <v>0</v>
      </c>
      <c r="M83" s="12">
        <f>'[1]05.07.22 ЭХ'!AG82</f>
        <v>0</v>
      </c>
      <c r="N83" s="12">
        <f>'[1]05.07.22 ЭХ'!AI82+'[1]05.07.22 ЭХ'!AJ82</f>
        <v>0</v>
      </c>
      <c r="O83" s="13">
        <f>'[1]05.07.22 ЭХ'!AK82</f>
        <v>0</v>
      </c>
      <c r="P83" s="12">
        <f>'[1]05.07.22 ЭХ'!AL82</f>
        <v>0</v>
      </c>
      <c r="Q83" s="13">
        <f>'[1]05.07.22 ЭХ'!AO82</f>
        <v>0</v>
      </c>
      <c r="R83" s="12">
        <f>'[1]05.07.22 ЭХ'!AP82</f>
        <v>0</v>
      </c>
      <c r="S83" s="13">
        <f>'[1]05.07.22 ЭХ'!AQ82</f>
        <v>0</v>
      </c>
      <c r="T83" s="12">
        <f>'[1]05.07.22 ЭХ'!AR82</f>
        <v>0</v>
      </c>
      <c r="U83" s="13">
        <f>'[1]05.07.22 ЭХ'!AS82</f>
        <v>0</v>
      </c>
      <c r="V83" s="12">
        <f>'[1]05.07.22 ЭХ'!AT82</f>
        <v>0</v>
      </c>
      <c r="W83" s="13">
        <f>'[1]05.07.22 ЭХ'!AU82</f>
        <v>0</v>
      </c>
      <c r="X83" s="12">
        <f>'[1]05.07.22 ЭХ'!AV82</f>
        <v>0</v>
      </c>
    </row>
    <row r="84" spans="1:24" ht="30" customHeight="1" x14ac:dyDescent="0.25">
      <c r="A84" s="6">
        <v>67</v>
      </c>
      <c r="B84" s="14" t="s">
        <v>117</v>
      </c>
      <c r="C84" s="8"/>
      <c r="D84" s="9"/>
      <c r="E84" s="9"/>
      <c r="F84" s="11"/>
      <c r="G84" s="12">
        <f t="shared" si="4"/>
        <v>193322501.81999999</v>
      </c>
      <c r="H84" s="13">
        <f>'[1]05.07.22 ЭХ'!AD83</f>
        <v>62264</v>
      </c>
      <c r="I84" s="13">
        <f>'[1]05.07.22 ЭХ'!AF83</f>
        <v>8070</v>
      </c>
      <c r="J84" s="13">
        <f>'[1]05.07.22 ЭХ'!AH83</f>
        <v>27797</v>
      </c>
      <c r="K84" s="12">
        <f t="shared" si="5"/>
        <v>117239632.16</v>
      </c>
      <c r="L84" s="12">
        <f>'[1]05.07.22 ЭХ'!AE83</f>
        <v>56499586.780000001</v>
      </c>
      <c r="M84" s="12">
        <f>'[1]05.07.22 ЭХ'!AG83</f>
        <v>5028012.1500000004</v>
      </c>
      <c r="N84" s="12">
        <f>'[1]05.07.22 ЭХ'!AI83+'[1]05.07.22 ЭХ'!AJ83</f>
        <v>55712033.229999997</v>
      </c>
      <c r="O84" s="13">
        <f>'[1]05.07.22 ЭХ'!AK83</f>
        <v>698</v>
      </c>
      <c r="P84" s="12">
        <f>'[1]05.07.22 ЭХ'!AL83</f>
        <v>7198717.2300000004</v>
      </c>
      <c r="Q84" s="13">
        <f>'[1]05.07.22 ЭХ'!AO83</f>
        <v>2284</v>
      </c>
      <c r="R84" s="12">
        <f>'[1]05.07.22 ЭХ'!AP83</f>
        <v>46608690.25</v>
      </c>
      <c r="S84" s="13">
        <f>'[1]05.07.22 ЭХ'!AQ83</f>
        <v>0</v>
      </c>
      <c r="T84" s="12">
        <f>'[1]05.07.22 ЭХ'!AR83</f>
        <v>0</v>
      </c>
      <c r="U84" s="13">
        <f>'[1]05.07.22 ЭХ'!AS83</f>
        <v>0</v>
      </c>
      <c r="V84" s="12">
        <f>'[1]05.07.22 ЭХ'!AT83</f>
        <v>0</v>
      </c>
      <c r="W84" s="13">
        <f>'[1]05.07.22 ЭХ'!AU83</f>
        <v>8376</v>
      </c>
      <c r="X84" s="12">
        <f>'[1]05.07.22 ЭХ'!AV83</f>
        <v>22275462.18</v>
      </c>
    </row>
    <row r="85" spans="1:24" ht="30" customHeight="1" x14ac:dyDescent="0.25">
      <c r="A85" s="15"/>
      <c r="B85" s="7" t="s">
        <v>118</v>
      </c>
      <c r="C85" s="8">
        <v>330048</v>
      </c>
      <c r="D85" s="9" t="s">
        <v>38</v>
      </c>
      <c r="E85" s="9" t="s">
        <v>29</v>
      </c>
      <c r="F85" s="11" t="s">
        <v>39</v>
      </c>
      <c r="G85" s="12">
        <f t="shared" si="4"/>
        <v>0</v>
      </c>
      <c r="H85" s="13">
        <f>'[1]05.07.22 ЭХ'!AD84</f>
        <v>0</v>
      </c>
      <c r="I85" s="13">
        <f>'[1]05.07.22 ЭХ'!AF84</f>
        <v>0</v>
      </c>
      <c r="J85" s="13">
        <f>'[1]05.07.22 ЭХ'!AH84</f>
        <v>0</v>
      </c>
      <c r="K85" s="12">
        <f t="shared" si="5"/>
        <v>0</v>
      </c>
      <c r="L85" s="12">
        <f>'[1]05.07.22 ЭХ'!AE84</f>
        <v>0</v>
      </c>
      <c r="M85" s="12">
        <f>'[1]05.07.22 ЭХ'!AG84</f>
        <v>0</v>
      </c>
      <c r="N85" s="12">
        <f>'[1]05.07.22 ЭХ'!AI84+'[1]05.07.22 ЭХ'!AJ84</f>
        <v>0</v>
      </c>
      <c r="O85" s="13">
        <f>'[1]05.07.22 ЭХ'!AK84</f>
        <v>0</v>
      </c>
      <c r="P85" s="12">
        <f>'[1]05.07.22 ЭХ'!AL84</f>
        <v>0</v>
      </c>
      <c r="Q85" s="13">
        <f>'[1]05.07.22 ЭХ'!AO84</f>
        <v>0</v>
      </c>
      <c r="R85" s="12">
        <f>'[1]05.07.22 ЭХ'!AP84</f>
        <v>0</v>
      </c>
      <c r="S85" s="13">
        <f>'[1]05.07.22 ЭХ'!AQ84</f>
        <v>0</v>
      </c>
      <c r="T85" s="12">
        <f>'[1]05.07.22 ЭХ'!AR84</f>
        <v>0</v>
      </c>
      <c r="U85" s="13">
        <f>'[1]05.07.22 ЭХ'!AS84</f>
        <v>0</v>
      </c>
      <c r="V85" s="12">
        <f>'[1]05.07.22 ЭХ'!AT84</f>
        <v>0</v>
      </c>
      <c r="W85" s="13">
        <f>'[1]05.07.22 ЭХ'!AU84</f>
        <v>0</v>
      </c>
      <c r="X85" s="12">
        <f>'[1]05.07.22 ЭХ'!AV84</f>
        <v>0</v>
      </c>
    </row>
    <row r="86" spans="1:24" ht="30" customHeight="1" x14ac:dyDescent="0.25">
      <c r="A86" s="6">
        <v>68</v>
      </c>
      <c r="B86" s="14" t="s">
        <v>119</v>
      </c>
      <c r="C86" s="8">
        <v>330044</v>
      </c>
      <c r="D86" s="9" t="s">
        <v>38</v>
      </c>
      <c r="E86" s="9" t="s">
        <v>29</v>
      </c>
      <c r="F86" s="11" t="s">
        <v>39</v>
      </c>
      <c r="G86" s="12">
        <f t="shared" si="4"/>
        <v>254648763.46000001</v>
      </c>
      <c r="H86" s="13">
        <f>'[1]05.07.22 ЭХ'!AD85</f>
        <v>115774</v>
      </c>
      <c r="I86" s="13">
        <f>'[1]05.07.22 ЭХ'!AF85</f>
        <v>13904</v>
      </c>
      <c r="J86" s="13">
        <f>'[1]05.07.22 ЭХ'!AH85</f>
        <v>64869</v>
      </c>
      <c r="K86" s="12">
        <f t="shared" si="5"/>
        <v>84004594.939999998</v>
      </c>
      <c r="L86" s="12">
        <f>'[1]05.07.22 ЭХ'!AE85</f>
        <v>42301248.890000001</v>
      </c>
      <c r="M86" s="12">
        <f>'[1]05.07.22 ЭХ'!AG85</f>
        <v>9786490.2599999998</v>
      </c>
      <c r="N86" s="12">
        <f>'[1]05.07.22 ЭХ'!AI85+'[1]05.07.22 ЭХ'!AJ85</f>
        <v>31916855.789999999</v>
      </c>
      <c r="O86" s="13">
        <f>'[1]05.07.22 ЭХ'!AK85</f>
        <v>2606</v>
      </c>
      <c r="P86" s="12">
        <f>'[1]05.07.22 ЭХ'!AL85</f>
        <v>95381277.549999997</v>
      </c>
      <c r="Q86" s="13">
        <f>'[1]05.07.22 ЭХ'!AO85</f>
        <v>2769</v>
      </c>
      <c r="R86" s="12">
        <f>'[1]05.07.22 ЭХ'!AP85</f>
        <v>46052907.549999997</v>
      </c>
      <c r="S86" s="13">
        <f>'[1]05.07.22 ЭХ'!AQ85</f>
        <v>0</v>
      </c>
      <c r="T86" s="12">
        <f>'[1]05.07.22 ЭХ'!AR85</f>
        <v>0</v>
      </c>
      <c r="U86" s="13">
        <f>'[1]05.07.22 ЭХ'!AS85</f>
        <v>0</v>
      </c>
      <c r="V86" s="12">
        <f>'[1]05.07.22 ЭХ'!AT85</f>
        <v>0</v>
      </c>
      <c r="W86" s="13">
        <f>'[1]05.07.22 ЭХ'!AU85</f>
        <v>11477</v>
      </c>
      <c r="X86" s="12">
        <f>'[1]05.07.22 ЭХ'!AV85</f>
        <v>29209983.420000002</v>
      </c>
    </row>
    <row r="87" spans="1:24" ht="30" customHeight="1" x14ac:dyDescent="0.25">
      <c r="A87" s="6">
        <v>69</v>
      </c>
      <c r="B87" s="14" t="s">
        <v>120</v>
      </c>
      <c r="C87" s="8">
        <v>330043</v>
      </c>
      <c r="D87" s="9" t="s">
        <v>38</v>
      </c>
      <c r="E87" s="9" t="s">
        <v>29</v>
      </c>
      <c r="F87" s="11" t="s">
        <v>39</v>
      </c>
      <c r="G87" s="12">
        <f t="shared" si="4"/>
        <v>3512320.57</v>
      </c>
      <c r="H87" s="13">
        <f>'[1]05.07.22 ЭХ'!AD86</f>
        <v>70</v>
      </c>
      <c r="I87" s="13">
        <f>'[1]05.07.22 ЭХ'!AF86</f>
        <v>0</v>
      </c>
      <c r="J87" s="13">
        <f>'[1]05.07.22 ЭХ'!AH86</f>
        <v>2471</v>
      </c>
      <c r="K87" s="12">
        <f t="shared" si="5"/>
        <v>3512320.57</v>
      </c>
      <c r="L87" s="12">
        <f>'[1]05.07.22 ЭХ'!AE86</f>
        <v>15803</v>
      </c>
      <c r="M87" s="12">
        <f>'[1]05.07.22 ЭХ'!AG86</f>
        <v>0</v>
      </c>
      <c r="N87" s="12">
        <f>'[1]05.07.22 ЭХ'!AI86+'[1]05.07.22 ЭХ'!AJ86</f>
        <v>3496517.57</v>
      </c>
      <c r="O87" s="13">
        <f>'[1]05.07.22 ЭХ'!AK86</f>
        <v>0</v>
      </c>
      <c r="P87" s="12">
        <f>'[1]05.07.22 ЭХ'!AL86</f>
        <v>0</v>
      </c>
      <c r="Q87" s="13">
        <f>'[1]05.07.22 ЭХ'!AO86</f>
        <v>0</v>
      </c>
      <c r="R87" s="12">
        <f>'[1]05.07.22 ЭХ'!AP86</f>
        <v>0</v>
      </c>
      <c r="S87" s="13">
        <f>'[1]05.07.22 ЭХ'!AQ86</f>
        <v>0</v>
      </c>
      <c r="T87" s="12">
        <f>'[1]05.07.22 ЭХ'!AR86</f>
        <v>0</v>
      </c>
      <c r="U87" s="13">
        <f>'[1]05.07.22 ЭХ'!AS86</f>
        <v>0</v>
      </c>
      <c r="V87" s="12">
        <f>'[1]05.07.22 ЭХ'!AT86</f>
        <v>0</v>
      </c>
      <c r="W87" s="13">
        <f>'[1]05.07.22 ЭХ'!AU86</f>
        <v>0</v>
      </c>
      <c r="X87" s="12">
        <f>'[1]05.07.22 ЭХ'!AV86</f>
        <v>0</v>
      </c>
    </row>
    <row r="88" spans="1:24" ht="30" customHeight="1" x14ac:dyDescent="0.25">
      <c r="A88" s="15"/>
      <c r="B88" s="7" t="s">
        <v>121</v>
      </c>
      <c r="C88" s="8">
        <v>330233</v>
      </c>
      <c r="D88" s="9" t="s">
        <v>38</v>
      </c>
      <c r="E88" s="9" t="s">
        <v>29</v>
      </c>
      <c r="F88" s="11" t="s">
        <v>39</v>
      </c>
      <c r="G88" s="12">
        <f t="shared" si="4"/>
        <v>0</v>
      </c>
      <c r="H88" s="13">
        <f>'[1]05.07.22 ЭХ'!AD87</f>
        <v>0</v>
      </c>
      <c r="I88" s="13">
        <f>'[1]05.07.22 ЭХ'!AF87</f>
        <v>0</v>
      </c>
      <c r="J88" s="13">
        <f>'[1]05.07.22 ЭХ'!AH87</f>
        <v>0</v>
      </c>
      <c r="K88" s="12">
        <f t="shared" si="5"/>
        <v>0</v>
      </c>
      <c r="L88" s="12">
        <f>'[1]05.07.22 ЭХ'!AE87</f>
        <v>0</v>
      </c>
      <c r="M88" s="12">
        <f>'[1]05.07.22 ЭХ'!AG87</f>
        <v>0</v>
      </c>
      <c r="N88" s="12">
        <f>'[1]05.07.22 ЭХ'!AI87+'[1]05.07.22 ЭХ'!AJ87</f>
        <v>0</v>
      </c>
      <c r="O88" s="13">
        <f>'[1]05.07.22 ЭХ'!AK87</f>
        <v>0</v>
      </c>
      <c r="P88" s="12">
        <f>'[1]05.07.22 ЭХ'!AL87</f>
        <v>0</v>
      </c>
      <c r="Q88" s="13">
        <f>'[1]05.07.22 ЭХ'!AO87</f>
        <v>0</v>
      </c>
      <c r="R88" s="12">
        <f>'[1]05.07.22 ЭХ'!AP87</f>
        <v>0</v>
      </c>
      <c r="S88" s="13">
        <f>'[1]05.07.22 ЭХ'!AQ87</f>
        <v>0</v>
      </c>
      <c r="T88" s="12">
        <f>'[1]05.07.22 ЭХ'!AR87</f>
        <v>0</v>
      </c>
      <c r="U88" s="13">
        <f>'[1]05.07.22 ЭХ'!AS87</f>
        <v>0</v>
      </c>
      <c r="V88" s="12">
        <f>'[1]05.07.22 ЭХ'!AT87</f>
        <v>0</v>
      </c>
      <c r="W88" s="13">
        <f>'[1]05.07.22 ЭХ'!AU87</f>
        <v>0</v>
      </c>
      <c r="X88" s="12">
        <f>'[1]05.07.22 ЭХ'!AV87</f>
        <v>0</v>
      </c>
    </row>
    <row r="89" spans="1:24" ht="30" customHeight="1" x14ac:dyDescent="0.25">
      <c r="A89" s="6">
        <v>70</v>
      </c>
      <c r="B89" s="14" t="s">
        <v>122</v>
      </c>
      <c r="C89" s="8">
        <v>330335</v>
      </c>
      <c r="D89" s="9" t="s">
        <v>38</v>
      </c>
      <c r="E89" s="9" t="s">
        <v>29</v>
      </c>
      <c r="F89" s="11" t="s">
        <v>39</v>
      </c>
      <c r="G89" s="12">
        <f t="shared" si="4"/>
        <v>889654619.15999997</v>
      </c>
      <c r="H89" s="13">
        <f>'[1]05.07.22 ЭХ'!AD88</f>
        <v>105447</v>
      </c>
      <c r="I89" s="13">
        <f>'[1]05.07.22 ЭХ'!AF88</f>
        <v>19018</v>
      </c>
      <c r="J89" s="13">
        <f>'[1]05.07.22 ЭХ'!AH88</f>
        <v>30425</v>
      </c>
      <c r="K89" s="12">
        <f t="shared" si="5"/>
        <v>180969224.65000001</v>
      </c>
      <c r="L89" s="12">
        <f>'[1]05.07.22 ЭХ'!AE88</f>
        <v>31376088.170000002</v>
      </c>
      <c r="M89" s="12">
        <f>'[1]05.07.22 ЭХ'!AG88</f>
        <v>13415485.130000001</v>
      </c>
      <c r="N89" s="12">
        <f>'[1]05.07.22 ЭХ'!AI88+'[1]05.07.22 ЭХ'!AJ88</f>
        <v>136177651.34999999</v>
      </c>
      <c r="O89" s="13">
        <f>'[1]05.07.22 ЭХ'!AK88</f>
        <v>2433</v>
      </c>
      <c r="P89" s="12">
        <f>'[1]05.07.22 ЭХ'!AL88</f>
        <v>120452632.62</v>
      </c>
      <c r="Q89" s="13">
        <f>'[1]05.07.22 ЭХ'!AO88</f>
        <v>18828</v>
      </c>
      <c r="R89" s="12">
        <f>'[1]05.07.22 ЭХ'!AP88</f>
        <v>588232761.88999999</v>
      </c>
      <c r="S89" s="13">
        <f>'[1]05.07.22 ЭХ'!AQ88</f>
        <v>0</v>
      </c>
      <c r="T89" s="12">
        <f>'[1]05.07.22 ЭХ'!AR88</f>
        <v>0</v>
      </c>
      <c r="U89" s="13">
        <f>'[1]05.07.22 ЭХ'!AS88</f>
        <v>383</v>
      </c>
      <c r="V89" s="12">
        <f>'[1]05.07.22 ЭХ'!AT88</f>
        <v>68660804</v>
      </c>
      <c r="W89" s="13">
        <f>'[1]05.07.22 ЭХ'!AU88</f>
        <v>0</v>
      </c>
      <c r="X89" s="12">
        <f>'[1]05.07.22 ЭХ'!AV88</f>
        <v>0</v>
      </c>
    </row>
    <row r="90" spans="1:24" ht="30" customHeight="1" x14ac:dyDescent="0.25">
      <c r="A90" s="6">
        <v>71</v>
      </c>
      <c r="B90" s="14" t="s">
        <v>123</v>
      </c>
      <c r="C90" s="8">
        <v>330227</v>
      </c>
      <c r="D90" s="9" t="s">
        <v>38</v>
      </c>
      <c r="E90" s="9" t="s">
        <v>29</v>
      </c>
      <c r="F90" s="11" t="s">
        <v>39</v>
      </c>
      <c r="G90" s="12">
        <f t="shared" si="4"/>
        <v>167888726.22999999</v>
      </c>
      <c r="H90" s="13">
        <f>'[1]05.07.22 ЭХ'!AD89</f>
        <v>63873</v>
      </c>
      <c r="I90" s="13">
        <f>'[1]05.07.22 ЭХ'!AF89</f>
        <v>8326</v>
      </c>
      <c r="J90" s="13">
        <f>'[1]05.07.22 ЭХ'!AH89</f>
        <v>30360</v>
      </c>
      <c r="K90" s="12">
        <f t="shared" si="5"/>
        <v>84310175.359999999</v>
      </c>
      <c r="L90" s="12">
        <f>'[1]05.07.22 ЭХ'!AE89</f>
        <v>28860071.960000001</v>
      </c>
      <c r="M90" s="12">
        <f>'[1]05.07.22 ЭХ'!AG89</f>
        <v>4567907.62</v>
      </c>
      <c r="N90" s="12">
        <f>'[1]05.07.22 ЭХ'!AI89+'[1]05.07.22 ЭХ'!AJ89</f>
        <v>50882195.780000001</v>
      </c>
      <c r="O90" s="13">
        <f>'[1]05.07.22 ЭХ'!AK89</f>
        <v>1640</v>
      </c>
      <c r="P90" s="12">
        <f>'[1]05.07.22 ЭХ'!AL89</f>
        <v>15911565.199999999</v>
      </c>
      <c r="Q90" s="13">
        <f>'[1]05.07.22 ЭХ'!AO89</f>
        <v>2466</v>
      </c>
      <c r="R90" s="12">
        <f>'[1]05.07.22 ЭХ'!AP89</f>
        <v>67666985.670000002</v>
      </c>
      <c r="S90" s="13">
        <f>'[1]05.07.22 ЭХ'!AQ89</f>
        <v>0</v>
      </c>
      <c r="T90" s="12">
        <f>'[1]05.07.22 ЭХ'!AR89</f>
        <v>0</v>
      </c>
      <c r="U90" s="13">
        <f>'[1]05.07.22 ЭХ'!AS89</f>
        <v>0</v>
      </c>
      <c r="V90" s="12">
        <f>'[1]05.07.22 ЭХ'!AT89</f>
        <v>0</v>
      </c>
      <c r="W90" s="13">
        <f>'[1]05.07.22 ЭХ'!AU89</f>
        <v>0</v>
      </c>
      <c r="X90" s="12">
        <f>'[1]05.07.22 ЭХ'!AV89</f>
        <v>0</v>
      </c>
    </row>
    <row r="91" spans="1:24" ht="30" customHeight="1" x14ac:dyDescent="0.25">
      <c r="A91" s="6">
        <v>72</v>
      </c>
      <c r="B91" s="14" t="s">
        <v>124</v>
      </c>
      <c r="C91" s="8">
        <v>330045</v>
      </c>
      <c r="D91" s="9" t="s">
        <v>38</v>
      </c>
      <c r="E91" s="9" t="s">
        <v>29</v>
      </c>
      <c r="F91" s="11" t="s">
        <v>39</v>
      </c>
      <c r="G91" s="12">
        <f t="shared" si="4"/>
        <v>223883316.15000001</v>
      </c>
      <c r="H91" s="13">
        <f>'[1]05.07.22 ЭХ'!AD90</f>
        <v>205139</v>
      </c>
      <c r="I91" s="13">
        <f>'[1]05.07.22 ЭХ'!AF90</f>
        <v>42343</v>
      </c>
      <c r="J91" s="13">
        <f>'[1]05.07.22 ЭХ'!AH90</f>
        <v>116103</v>
      </c>
      <c r="K91" s="12">
        <f t="shared" si="5"/>
        <v>179602233.16999999</v>
      </c>
      <c r="L91" s="12">
        <f>'[1]05.07.22 ЭХ'!AE90</f>
        <v>78387595.329999998</v>
      </c>
      <c r="M91" s="12">
        <f>'[1]05.07.22 ЭХ'!AG90</f>
        <v>26731943.140000001</v>
      </c>
      <c r="N91" s="12">
        <f>'[1]05.07.22 ЭХ'!AI90+'[1]05.07.22 ЭХ'!AJ90</f>
        <v>74482694.700000003</v>
      </c>
      <c r="O91" s="13">
        <f>'[1]05.07.22 ЭХ'!AK90</f>
        <v>2550</v>
      </c>
      <c r="P91" s="12">
        <f>'[1]05.07.22 ЭХ'!AL90</f>
        <v>22426190.559999999</v>
      </c>
      <c r="Q91" s="13">
        <f>'[1]05.07.22 ЭХ'!AO90</f>
        <v>1000</v>
      </c>
      <c r="R91" s="12">
        <f>'[1]05.07.22 ЭХ'!AP90</f>
        <v>21854892.420000002</v>
      </c>
      <c r="S91" s="13">
        <f>'[1]05.07.22 ЭХ'!AQ90</f>
        <v>0</v>
      </c>
      <c r="T91" s="12">
        <f>'[1]05.07.22 ЭХ'!AR90</f>
        <v>0</v>
      </c>
      <c r="U91" s="13">
        <f>'[1]05.07.22 ЭХ'!AS90</f>
        <v>0</v>
      </c>
      <c r="V91" s="12">
        <f>'[1]05.07.22 ЭХ'!AT90</f>
        <v>0</v>
      </c>
      <c r="W91" s="13">
        <f>'[1]05.07.22 ЭХ'!AU90</f>
        <v>0</v>
      </c>
      <c r="X91" s="12">
        <f>'[1]05.07.22 ЭХ'!AV90</f>
        <v>0</v>
      </c>
    </row>
    <row r="92" spans="1:24" ht="30" customHeight="1" x14ac:dyDescent="0.25">
      <c r="A92" s="6">
        <v>73</v>
      </c>
      <c r="B92" s="14" t="s">
        <v>125</v>
      </c>
      <c r="C92" s="8">
        <v>330368</v>
      </c>
      <c r="D92" s="9" t="s">
        <v>38</v>
      </c>
      <c r="E92" s="9" t="s">
        <v>86</v>
      </c>
      <c r="F92" s="11" t="s">
        <v>39</v>
      </c>
      <c r="G92" s="12">
        <f t="shared" si="4"/>
        <v>26060509.530000001</v>
      </c>
      <c r="H92" s="13">
        <f>'[1]05.07.22 ЭХ'!AD91</f>
        <v>24349</v>
      </c>
      <c r="I92" s="13">
        <f>'[1]05.07.22 ЭХ'!AF91</f>
        <v>4546</v>
      </c>
      <c r="J92" s="13">
        <f>'[1]05.07.22 ЭХ'!AH91</f>
        <v>10938</v>
      </c>
      <c r="K92" s="12">
        <f t="shared" si="5"/>
        <v>26060509.530000001</v>
      </c>
      <c r="L92" s="12">
        <f>'[1]05.07.22 ЭХ'!AE91</f>
        <v>11413120.640000001</v>
      </c>
      <c r="M92" s="12">
        <f>'[1]05.07.22 ЭХ'!AG91</f>
        <v>2492872.2000000002</v>
      </c>
      <c r="N92" s="12">
        <f>'[1]05.07.22 ЭХ'!AI91+'[1]05.07.22 ЭХ'!AJ91</f>
        <v>12154516.689999999</v>
      </c>
      <c r="O92" s="13">
        <f>'[1]05.07.22 ЭХ'!AK91</f>
        <v>0</v>
      </c>
      <c r="P92" s="12">
        <f>'[1]05.07.22 ЭХ'!AL91</f>
        <v>0</v>
      </c>
      <c r="Q92" s="13">
        <f>'[1]05.07.22 ЭХ'!AO91</f>
        <v>0</v>
      </c>
      <c r="R92" s="12">
        <f>'[1]05.07.22 ЭХ'!AP91</f>
        <v>0</v>
      </c>
      <c r="S92" s="13">
        <f>'[1]05.07.22 ЭХ'!AQ91</f>
        <v>0</v>
      </c>
      <c r="T92" s="12">
        <f>'[1]05.07.22 ЭХ'!AR91</f>
        <v>0</v>
      </c>
      <c r="U92" s="13">
        <f>'[1]05.07.22 ЭХ'!AS91</f>
        <v>0</v>
      </c>
      <c r="V92" s="12">
        <f>'[1]05.07.22 ЭХ'!AT91</f>
        <v>0</v>
      </c>
      <c r="W92" s="13">
        <f>'[1]05.07.22 ЭХ'!AU91</f>
        <v>0</v>
      </c>
      <c r="X92" s="12">
        <f>'[1]05.07.22 ЭХ'!AV91</f>
        <v>0</v>
      </c>
    </row>
    <row r="93" spans="1:24" ht="30" customHeight="1" x14ac:dyDescent="0.25">
      <c r="A93" s="6">
        <v>74</v>
      </c>
      <c r="B93" s="14" t="s">
        <v>126</v>
      </c>
      <c r="C93" s="8">
        <v>330373</v>
      </c>
      <c r="D93" s="9" t="s">
        <v>38</v>
      </c>
      <c r="E93" s="9" t="s">
        <v>62</v>
      </c>
      <c r="F93" s="11" t="s">
        <v>39</v>
      </c>
      <c r="G93" s="12">
        <f t="shared" si="4"/>
        <v>123098875.38</v>
      </c>
      <c r="H93" s="13">
        <f>'[1]05.07.22 ЭХ'!AD92</f>
        <v>0</v>
      </c>
      <c r="I93" s="13">
        <f>'[1]05.07.22 ЭХ'!AF92</f>
        <v>0</v>
      </c>
      <c r="J93" s="13">
        <f>'[1]05.07.22 ЭХ'!AH92</f>
        <v>0</v>
      </c>
      <c r="K93" s="12">
        <f t="shared" si="5"/>
        <v>0</v>
      </c>
      <c r="L93" s="12">
        <f>'[1]05.07.22 ЭХ'!AE92</f>
        <v>0</v>
      </c>
      <c r="M93" s="12">
        <f>'[1]05.07.22 ЭХ'!AG92</f>
        <v>0</v>
      </c>
      <c r="N93" s="12">
        <f>'[1]05.07.22 ЭХ'!AI92+'[1]05.07.22 ЭХ'!AJ92</f>
        <v>0</v>
      </c>
      <c r="O93" s="13">
        <f>'[1]05.07.22 ЭХ'!AK92</f>
        <v>0</v>
      </c>
      <c r="P93" s="12">
        <f>'[1]05.07.22 ЭХ'!AL92</f>
        <v>0</v>
      </c>
      <c r="Q93" s="13">
        <f>'[1]05.07.22 ЭХ'!AO92</f>
        <v>0</v>
      </c>
      <c r="R93" s="12">
        <f>'[1]05.07.22 ЭХ'!AP92</f>
        <v>0</v>
      </c>
      <c r="S93" s="13">
        <f>'[1]05.07.22 ЭХ'!AQ92</f>
        <v>0</v>
      </c>
      <c r="T93" s="12">
        <f>'[1]05.07.22 ЭХ'!AR92</f>
        <v>0</v>
      </c>
      <c r="U93" s="13">
        <f>'[1]05.07.22 ЭХ'!AS92</f>
        <v>0</v>
      </c>
      <c r="V93" s="12">
        <f>'[1]05.07.22 ЭХ'!AT92</f>
        <v>0</v>
      </c>
      <c r="W93" s="13">
        <f>'[1]05.07.22 ЭХ'!AU92</f>
        <v>45378</v>
      </c>
      <c r="X93" s="12">
        <f>'[1]05.07.22 ЭХ'!AV92</f>
        <v>123098875.38</v>
      </c>
    </row>
    <row r="94" spans="1:24" ht="30" customHeight="1" x14ac:dyDescent="0.25">
      <c r="A94" s="6">
        <v>75</v>
      </c>
      <c r="B94" s="14" t="s">
        <v>127</v>
      </c>
      <c r="C94" s="8">
        <v>330417</v>
      </c>
      <c r="D94" s="9" t="s">
        <v>38</v>
      </c>
      <c r="E94" s="9" t="s">
        <v>62</v>
      </c>
      <c r="F94" s="11" t="s">
        <v>39</v>
      </c>
      <c r="G94" s="12">
        <f t="shared" si="4"/>
        <v>14255827.02</v>
      </c>
      <c r="H94" s="13">
        <f>'[1]05.07.22 ЭХ'!AD93</f>
        <v>12083</v>
      </c>
      <c r="I94" s="13">
        <f>'[1]05.07.22 ЭХ'!AF93</f>
        <v>0</v>
      </c>
      <c r="J94" s="13">
        <f>'[1]05.07.22 ЭХ'!AH93</f>
        <v>5400</v>
      </c>
      <c r="K94" s="12">
        <f t="shared" si="5"/>
        <v>7184076.2599999998</v>
      </c>
      <c r="L94" s="12">
        <f>'[1]05.07.22 ЭХ'!AE93</f>
        <v>1683042.26</v>
      </c>
      <c r="M94" s="12">
        <f>'[1]05.07.22 ЭХ'!AG93</f>
        <v>0</v>
      </c>
      <c r="N94" s="12">
        <f>'[1]05.07.22 ЭХ'!AI93+'[1]05.07.22 ЭХ'!AJ93</f>
        <v>5501034</v>
      </c>
      <c r="O94" s="13">
        <f>'[1]05.07.22 ЭХ'!AK93</f>
        <v>581</v>
      </c>
      <c r="P94" s="12">
        <f>'[1]05.07.22 ЭХ'!AL93</f>
        <v>7071750.7599999998</v>
      </c>
      <c r="Q94" s="13">
        <f>'[1]05.07.22 ЭХ'!AO93</f>
        <v>0</v>
      </c>
      <c r="R94" s="12">
        <f>'[1]05.07.22 ЭХ'!AP93</f>
        <v>0</v>
      </c>
      <c r="S94" s="13">
        <f>'[1]05.07.22 ЭХ'!AQ93</f>
        <v>0</v>
      </c>
      <c r="T94" s="12">
        <f>'[1]05.07.22 ЭХ'!AR93</f>
        <v>0</v>
      </c>
      <c r="U94" s="13">
        <f>'[1]05.07.22 ЭХ'!AS93</f>
        <v>0</v>
      </c>
      <c r="V94" s="12">
        <f>'[1]05.07.22 ЭХ'!AT93</f>
        <v>0</v>
      </c>
      <c r="W94" s="13">
        <f>'[1]05.07.22 ЭХ'!AU93</f>
        <v>0</v>
      </c>
      <c r="X94" s="12">
        <f>'[1]05.07.22 ЭХ'!AV93</f>
        <v>0</v>
      </c>
    </row>
    <row r="95" spans="1:24" ht="30" customHeight="1" x14ac:dyDescent="0.25">
      <c r="A95" s="6">
        <v>76</v>
      </c>
      <c r="B95" s="14" t="s">
        <v>128</v>
      </c>
      <c r="C95" s="8"/>
      <c r="D95" s="9"/>
      <c r="E95" s="9"/>
      <c r="F95" s="11"/>
      <c r="G95" s="12">
        <f t="shared" si="4"/>
        <v>120964529.33</v>
      </c>
      <c r="H95" s="13">
        <f>'[1]05.07.22 ЭХ'!AD94</f>
        <v>52089</v>
      </c>
      <c r="I95" s="13">
        <f>'[1]05.07.22 ЭХ'!AF94</f>
        <v>18594</v>
      </c>
      <c r="J95" s="13">
        <f>'[1]05.07.22 ЭХ'!AH94</f>
        <v>28883</v>
      </c>
      <c r="K95" s="12">
        <f t="shared" si="5"/>
        <v>91071847.799999997</v>
      </c>
      <c r="L95" s="12">
        <f>'[1]05.07.22 ЭХ'!AE94</f>
        <v>48734371.439999998</v>
      </c>
      <c r="M95" s="12">
        <f>'[1]05.07.22 ЭХ'!AG94</f>
        <v>9459332.9299999997</v>
      </c>
      <c r="N95" s="12">
        <f>'[1]05.07.22 ЭХ'!AI94+'[1]05.07.22 ЭХ'!AJ94</f>
        <v>32878143.43</v>
      </c>
      <c r="O95" s="13">
        <f>'[1]05.07.22 ЭХ'!AK94</f>
        <v>2285</v>
      </c>
      <c r="P95" s="12">
        <f>'[1]05.07.22 ЭХ'!AL94</f>
        <v>21877024.510000002</v>
      </c>
      <c r="Q95" s="13">
        <f>'[1]05.07.22 ЭХ'!AO94</f>
        <v>599</v>
      </c>
      <c r="R95" s="12">
        <f>'[1]05.07.22 ЭХ'!AP94</f>
        <v>8015657.0199999996</v>
      </c>
      <c r="S95" s="13">
        <f>'[1]05.07.22 ЭХ'!AQ94</f>
        <v>0</v>
      </c>
      <c r="T95" s="12">
        <f>'[1]05.07.22 ЭХ'!AR94</f>
        <v>0</v>
      </c>
      <c r="U95" s="13">
        <f>'[1]05.07.22 ЭХ'!AS94</f>
        <v>0</v>
      </c>
      <c r="V95" s="12">
        <f>'[1]05.07.22 ЭХ'!AT94</f>
        <v>0</v>
      </c>
      <c r="W95" s="13">
        <f>'[1]05.07.22 ЭХ'!AU94</f>
        <v>0</v>
      </c>
      <c r="X95" s="12">
        <f>'[1]05.07.22 ЭХ'!AV94</f>
        <v>0</v>
      </c>
    </row>
    <row r="96" spans="1:24" ht="30" customHeight="1" x14ac:dyDescent="0.25">
      <c r="A96" s="6">
        <v>77</v>
      </c>
      <c r="B96" s="14" t="s">
        <v>129</v>
      </c>
      <c r="C96" s="8">
        <v>330054</v>
      </c>
      <c r="D96" s="9" t="s">
        <v>130</v>
      </c>
      <c r="E96" s="9" t="s">
        <v>29</v>
      </c>
      <c r="F96" s="11" t="s">
        <v>131</v>
      </c>
      <c r="G96" s="12">
        <f t="shared" si="4"/>
        <v>243443537</v>
      </c>
      <c r="H96" s="13">
        <f>'[1]05.07.22 ЭХ'!AD95</f>
        <v>0</v>
      </c>
      <c r="I96" s="13">
        <f>'[1]05.07.22 ЭХ'!AF95</f>
        <v>265</v>
      </c>
      <c r="J96" s="13">
        <f>'[1]05.07.22 ЭХ'!AH95</f>
        <v>0</v>
      </c>
      <c r="K96" s="12">
        <f t="shared" si="5"/>
        <v>3810077.38</v>
      </c>
      <c r="L96" s="12">
        <f>'[1]05.07.22 ЭХ'!AE95</f>
        <v>0</v>
      </c>
      <c r="M96" s="12">
        <f>'[1]05.07.22 ЭХ'!AG95</f>
        <v>179683.25</v>
      </c>
      <c r="N96" s="12">
        <f>'[1]05.07.22 ЭХ'!AI95+'[1]05.07.22 ЭХ'!AJ95</f>
        <v>3630394.13</v>
      </c>
      <c r="O96" s="13">
        <f>'[1]05.07.22 ЭХ'!AK95</f>
        <v>300</v>
      </c>
      <c r="P96" s="12">
        <f>'[1]05.07.22 ЭХ'!AL95</f>
        <v>29952397.949999999</v>
      </c>
      <c r="Q96" s="13">
        <f>'[1]05.07.22 ЭХ'!AO95</f>
        <v>2668</v>
      </c>
      <c r="R96" s="12">
        <f>'[1]05.07.22 ЭХ'!AP95</f>
        <v>209681061.66999999</v>
      </c>
      <c r="S96" s="13">
        <f>'[1]05.07.22 ЭХ'!AQ95</f>
        <v>0</v>
      </c>
      <c r="T96" s="12">
        <f>'[1]05.07.22 ЭХ'!AR95</f>
        <v>0</v>
      </c>
      <c r="U96" s="13">
        <f>'[1]05.07.22 ЭХ'!AS95</f>
        <v>778</v>
      </c>
      <c r="V96" s="12">
        <f>'[1]05.07.22 ЭХ'!AT95</f>
        <v>121386857</v>
      </c>
      <c r="W96" s="13">
        <f>'[1]05.07.22 ЭХ'!AU95</f>
        <v>0</v>
      </c>
      <c r="X96" s="12">
        <f>'[1]05.07.22 ЭХ'!AV95</f>
        <v>0</v>
      </c>
    </row>
    <row r="97" spans="1:24" ht="30" customHeight="1" x14ac:dyDescent="0.25">
      <c r="A97" s="6">
        <v>78</v>
      </c>
      <c r="B97" s="14" t="s">
        <v>132</v>
      </c>
      <c r="C97" s="8">
        <v>330238</v>
      </c>
      <c r="D97" s="9" t="s">
        <v>130</v>
      </c>
      <c r="E97" s="9" t="s">
        <v>29</v>
      </c>
      <c r="F97" s="11" t="s">
        <v>131</v>
      </c>
      <c r="G97" s="12">
        <f t="shared" si="4"/>
        <v>40131523.479999997</v>
      </c>
      <c r="H97" s="13">
        <f>'[1]05.07.22 ЭХ'!AD96</f>
        <v>0</v>
      </c>
      <c r="I97" s="13">
        <f>'[1]05.07.22 ЭХ'!AF96</f>
        <v>0</v>
      </c>
      <c r="J97" s="13">
        <f>'[1]05.07.22 ЭХ'!AH96</f>
        <v>0</v>
      </c>
      <c r="K97" s="12">
        <f t="shared" si="5"/>
        <v>0</v>
      </c>
      <c r="L97" s="12">
        <f>'[1]05.07.22 ЭХ'!AE96</f>
        <v>0</v>
      </c>
      <c r="M97" s="12">
        <f>'[1]05.07.22 ЭХ'!AG96</f>
        <v>0</v>
      </c>
      <c r="N97" s="12">
        <f>'[1]05.07.22 ЭХ'!AI96+'[1]05.07.22 ЭХ'!AJ96</f>
        <v>0</v>
      </c>
      <c r="O97" s="13">
        <f>'[1]05.07.22 ЭХ'!AK96</f>
        <v>619</v>
      </c>
      <c r="P97" s="12">
        <f>'[1]05.07.22 ЭХ'!AL96</f>
        <v>24118552.579999998</v>
      </c>
      <c r="Q97" s="13">
        <f>'[1]05.07.22 ЭХ'!AO96</f>
        <v>254</v>
      </c>
      <c r="R97" s="12">
        <f>'[1]05.07.22 ЭХ'!AP96</f>
        <v>16012970.9</v>
      </c>
      <c r="S97" s="13">
        <f>'[1]05.07.22 ЭХ'!AQ96</f>
        <v>0</v>
      </c>
      <c r="T97" s="12">
        <f>'[1]05.07.22 ЭХ'!AR96</f>
        <v>0</v>
      </c>
      <c r="U97" s="13">
        <f>'[1]05.07.22 ЭХ'!AS96</f>
        <v>224</v>
      </c>
      <c r="V97" s="12">
        <f>'[1]05.07.22 ЭХ'!AT96</f>
        <v>14870464</v>
      </c>
      <c r="W97" s="13">
        <f>'[1]05.07.22 ЭХ'!AU96</f>
        <v>0</v>
      </c>
      <c r="X97" s="12">
        <f>'[1]05.07.22 ЭХ'!AV96</f>
        <v>0</v>
      </c>
    </row>
    <row r="98" spans="1:24" ht="30" customHeight="1" x14ac:dyDescent="0.25">
      <c r="A98" s="6">
        <v>79</v>
      </c>
      <c r="B98" s="14" t="s">
        <v>133</v>
      </c>
      <c r="C98" s="8"/>
      <c r="D98" s="9"/>
      <c r="E98" s="10" t="s">
        <v>29</v>
      </c>
      <c r="F98" s="11"/>
      <c r="G98" s="12">
        <f t="shared" si="4"/>
        <v>59802181.280000001</v>
      </c>
      <c r="H98" s="13">
        <f>'[1]05.07.22 ЭХ'!AD97</f>
        <v>62</v>
      </c>
      <c r="I98" s="13">
        <f>'[1]05.07.22 ЭХ'!AF97</f>
        <v>0</v>
      </c>
      <c r="J98" s="13">
        <f>'[1]05.07.22 ЭХ'!AH97</f>
        <v>611</v>
      </c>
      <c r="K98" s="12">
        <f t="shared" si="5"/>
        <v>56195252.579999998</v>
      </c>
      <c r="L98" s="12">
        <f>'[1]05.07.22 ЭХ'!AE97</f>
        <v>10387.48</v>
      </c>
      <c r="M98" s="12">
        <f>'[1]05.07.22 ЭХ'!AG97</f>
        <v>0</v>
      </c>
      <c r="N98" s="12">
        <f>'[1]05.07.22 ЭХ'!AI97+'[1]05.07.22 ЭХ'!AJ97</f>
        <v>56184865.100000001</v>
      </c>
      <c r="O98" s="13">
        <f>'[1]05.07.22 ЭХ'!AK97</f>
        <v>405</v>
      </c>
      <c r="P98" s="12">
        <f>'[1]05.07.22 ЭХ'!AL97</f>
        <v>3606928.7</v>
      </c>
      <c r="Q98" s="13">
        <f>'[1]05.07.22 ЭХ'!AO97</f>
        <v>0</v>
      </c>
      <c r="R98" s="12">
        <f>'[1]05.07.22 ЭХ'!AP97</f>
        <v>0</v>
      </c>
      <c r="S98" s="13">
        <f>'[1]05.07.22 ЭХ'!AQ97</f>
        <v>0</v>
      </c>
      <c r="T98" s="12">
        <f>'[1]05.07.22 ЭХ'!AR97</f>
        <v>0</v>
      </c>
      <c r="U98" s="13">
        <f>'[1]05.07.22 ЭХ'!AS97</f>
        <v>0</v>
      </c>
      <c r="V98" s="12">
        <f>'[1]05.07.22 ЭХ'!AT97</f>
        <v>0</v>
      </c>
      <c r="W98" s="13">
        <f>'[1]05.07.22 ЭХ'!AU97</f>
        <v>0</v>
      </c>
      <c r="X98" s="12">
        <f>'[1]05.07.22 ЭХ'!AV97</f>
        <v>0</v>
      </c>
    </row>
    <row r="99" spans="1:24" ht="30" customHeight="1" x14ac:dyDescent="0.25">
      <c r="A99" s="15"/>
      <c r="B99" s="7" t="s">
        <v>134</v>
      </c>
      <c r="C99" s="8">
        <v>330055</v>
      </c>
      <c r="D99" s="9" t="s">
        <v>135</v>
      </c>
      <c r="E99" s="9" t="s">
        <v>29</v>
      </c>
      <c r="F99" s="11" t="s">
        <v>136</v>
      </c>
      <c r="G99" s="12">
        <f t="shared" si="4"/>
        <v>0</v>
      </c>
      <c r="H99" s="13">
        <f>'[1]05.07.22 ЭХ'!AD98</f>
        <v>0</v>
      </c>
      <c r="I99" s="13">
        <f>'[1]05.07.22 ЭХ'!AF98</f>
        <v>0</v>
      </c>
      <c r="J99" s="13">
        <f>'[1]05.07.22 ЭХ'!AH98</f>
        <v>0</v>
      </c>
      <c r="K99" s="12">
        <f t="shared" si="5"/>
        <v>0</v>
      </c>
      <c r="L99" s="12">
        <f>'[1]05.07.22 ЭХ'!AE98</f>
        <v>0</v>
      </c>
      <c r="M99" s="12">
        <f>'[1]05.07.22 ЭХ'!AG98</f>
        <v>0</v>
      </c>
      <c r="N99" s="12">
        <f>'[1]05.07.22 ЭХ'!AI98+'[1]05.07.22 ЭХ'!AJ98</f>
        <v>0</v>
      </c>
      <c r="O99" s="13">
        <f>'[1]05.07.22 ЭХ'!AK98</f>
        <v>0</v>
      </c>
      <c r="P99" s="12">
        <f>'[1]05.07.22 ЭХ'!AL98</f>
        <v>0</v>
      </c>
      <c r="Q99" s="13">
        <f>'[1]05.07.22 ЭХ'!AO98</f>
        <v>0</v>
      </c>
      <c r="R99" s="12">
        <f>'[1]05.07.22 ЭХ'!AP98</f>
        <v>0</v>
      </c>
      <c r="S99" s="13">
        <f>'[1]05.07.22 ЭХ'!AQ98</f>
        <v>0</v>
      </c>
      <c r="T99" s="12">
        <f>'[1]05.07.22 ЭХ'!AR98</f>
        <v>0</v>
      </c>
      <c r="U99" s="13">
        <f>'[1]05.07.22 ЭХ'!AS98</f>
        <v>0</v>
      </c>
      <c r="V99" s="12">
        <f>'[1]05.07.22 ЭХ'!AT98</f>
        <v>0</v>
      </c>
      <c r="W99" s="13">
        <f>'[1]05.07.22 ЭХ'!AU98</f>
        <v>0</v>
      </c>
      <c r="X99" s="12">
        <f>'[1]05.07.22 ЭХ'!AV98</f>
        <v>0</v>
      </c>
    </row>
    <row r="100" spans="1:24" ht="30" customHeight="1" x14ac:dyDescent="0.25">
      <c r="A100" s="6">
        <v>80</v>
      </c>
      <c r="B100" s="14" t="s">
        <v>137</v>
      </c>
      <c r="C100" s="8"/>
      <c r="D100" s="9"/>
      <c r="E100" s="9"/>
      <c r="F100" s="11"/>
      <c r="G100" s="12">
        <f t="shared" si="4"/>
        <v>310980764.56999999</v>
      </c>
      <c r="H100" s="13">
        <f>'[1]05.07.22 ЭХ'!AD99</f>
        <v>96839</v>
      </c>
      <c r="I100" s="13">
        <f>'[1]05.07.22 ЭХ'!AF99</f>
        <v>38766</v>
      </c>
      <c r="J100" s="13">
        <f>'[1]05.07.22 ЭХ'!AH99</f>
        <v>83296</v>
      </c>
      <c r="K100" s="12">
        <f t="shared" si="5"/>
        <v>164123488.40000001</v>
      </c>
      <c r="L100" s="12">
        <f>'[1]05.07.22 ЭХ'!AE99</f>
        <v>67172012.519999996</v>
      </c>
      <c r="M100" s="12">
        <f>'[1]05.07.22 ЭХ'!AG99</f>
        <v>25746033.02</v>
      </c>
      <c r="N100" s="12">
        <f>'[1]05.07.22 ЭХ'!AI99+'[1]05.07.22 ЭХ'!AJ99</f>
        <v>71205442.859999999</v>
      </c>
      <c r="O100" s="13">
        <f>'[1]05.07.22 ЭХ'!AK99</f>
        <v>1268</v>
      </c>
      <c r="P100" s="12">
        <f>'[1]05.07.22 ЭХ'!AL99</f>
        <v>11293026.6</v>
      </c>
      <c r="Q100" s="13">
        <f>'[1]05.07.22 ЭХ'!AO99</f>
        <v>5161</v>
      </c>
      <c r="R100" s="12">
        <f>'[1]05.07.22 ЭХ'!AP99</f>
        <v>95142333.489999995</v>
      </c>
      <c r="S100" s="13">
        <f>'[1]05.07.22 ЭХ'!AQ99</f>
        <v>0</v>
      </c>
      <c r="T100" s="12">
        <f>'[1]05.07.22 ЭХ'!AR99</f>
        <v>0</v>
      </c>
      <c r="U100" s="13">
        <f>'[1]05.07.22 ЭХ'!AS99</f>
        <v>0</v>
      </c>
      <c r="V100" s="12">
        <f>'[1]05.07.22 ЭХ'!AT99</f>
        <v>0</v>
      </c>
      <c r="W100" s="13">
        <f>'[1]05.07.22 ЭХ'!AU99</f>
        <v>14949</v>
      </c>
      <c r="X100" s="12">
        <f>'[1]05.07.22 ЭХ'!AV99</f>
        <v>40421916.079999998</v>
      </c>
    </row>
    <row r="101" spans="1:24" ht="30" customHeight="1" x14ac:dyDescent="0.25">
      <c r="A101" s="6">
        <v>81</v>
      </c>
      <c r="B101" s="14" t="s">
        <v>138</v>
      </c>
      <c r="C101" s="8">
        <v>330058</v>
      </c>
      <c r="D101" s="9" t="s">
        <v>135</v>
      </c>
      <c r="E101" s="9" t="s">
        <v>29</v>
      </c>
      <c r="F101" s="11" t="s">
        <v>136</v>
      </c>
      <c r="G101" s="12">
        <f t="shared" si="4"/>
        <v>14663150.630000001</v>
      </c>
      <c r="H101" s="13">
        <f>'[1]05.07.22 ЭХ'!AD100</f>
        <v>11000</v>
      </c>
      <c r="I101" s="13">
        <f>'[1]05.07.22 ЭХ'!AF100</f>
        <v>3167</v>
      </c>
      <c r="J101" s="13">
        <f>'[1]05.07.22 ЭХ'!AH100</f>
        <v>6824</v>
      </c>
      <c r="K101" s="12">
        <f t="shared" si="5"/>
        <v>14663150.630000001</v>
      </c>
      <c r="L101" s="12">
        <f>'[1]05.07.22 ЭХ'!AE100</f>
        <v>5261524</v>
      </c>
      <c r="M101" s="12">
        <f>'[1]05.07.22 ЭХ'!AG100</f>
        <v>1780121.67</v>
      </c>
      <c r="N101" s="12">
        <f>'[1]05.07.22 ЭХ'!AI100+'[1]05.07.22 ЭХ'!AJ100</f>
        <v>7621504.96</v>
      </c>
      <c r="O101" s="13">
        <f>'[1]05.07.22 ЭХ'!AK100</f>
        <v>0</v>
      </c>
      <c r="P101" s="12">
        <f>'[1]05.07.22 ЭХ'!AL100</f>
        <v>0</v>
      </c>
      <c r="Q101" s="13">
        <f>'[1]05.07.22 ЭХ'!AO100</f>
        <v>0</v>
      </c>
      <c r="R101" s="12">
        <f>'[1]05.07.22 ЭХ'!AP100</f>
        <v>0</v>
      </c>
      <c r="S101" s="13">
        <f>'[1]05.07.22 ЭХ'!AQ100</f>
        <v>0</v>
      </c>
      <c r="T101" s="12">
        <f>'[1]05.07.22 ЭХ'!AR100</f>
        <v>0</v>
      </c>
      <c r="U101" s="13">
        <f>'[1]05.07.22 ЭХ'!AS100</f>
        <v>0</v>
      </c>
      <c r="V101" s="12">
        <f>'[1]05.07.22 ЭХ'!AT100</f>
        <v>0</v>
      </c>
      <c r="W101" s="13">
        <f>'[1]05.07.22 ЭХ'!AU100</f>
        <v>0</v>
      </c>
      <c r="X101" s="12">
        <f>'[1]05.07.22 ЭХ'!AV100</f>
        <v>0</v>
      </c>
    </row>
    <row r="102" spans="1:24" ht="30" customHeight="1" x14ac:dyDescent="0.25">
      <c r="A102" s="15"/>
      <c r="B102" s="7" t="s">
        <v>139</v>
      </c>
      <c r="C102" s="8">
        <v>330057</v>
      </c>
      <c r="D102" s="9" t="s">
        <v>135</v>
      </c>
      <c r="E102" s="9" t="s">
        <v>29</v>
      </c>
      <c r="F102" s="11" t="s">
        <v>136</v>
      </c>
      <c r="G102" s="12">
        <f t="shared" si="4"/>
        <v>0</v>
      </c>
      <c r="H102" s="13">
        <f>'[1]05.07.22 ЭХ'!AD101</f>
        <v>0</v>
      </c>
      <c r="I102" s="13">
        <f>'[1]05.07.22 ЭХ'!AF101</f>
        <v>0</v>
      </c>
      <c r="J102" s="13">
        <f>'[1]05.07.22 ЭХ'!AH101</f>
        <v>0</v>
      </c>
      <c r="K102" s="12">
        <f t="shared" si="5"/>
        <v>0</v>
      </c>
      <c r="L102" s="12">
        <f>'[1]05.07.22 ЭХ'!AE101</f>
        <v>0</v>
      </c>
      <c r="M102" s="12">
        <f>'[1]05.07.22 ЭХ'!AG101</f>
        <v>0</v>
      </c>
      <c r="N102" s="12">
        <f>'[1]05.07.22 ЭХ'!AI101+'[1]05.07.22 ЭХ'!AJ101</f>
        <v>0</v>
      </c>
      <c r="O102" s="13">
        <f>'[1]05.07.22 ЭХ'!AK101</f>
        <v>0</v>
      </c>
      <c r="P102" s="12">
        <f>'[1]05.07.22 ЭХ'!AL101</f>
        <v>0</v>
      </c>
      <c r="Q102" s="13">
        <f>'[1]05.07.22 ЭХ'!AO101</f>
        <v>0</v>
      </c>
      <c r="R102" s="12">
        <f>'[1]05.07.22 ЭХ'!AP101</f>
        <v>0</v>
      </c>
      <c r="S102" s="13">
        <f>'[1]05.07.22 ЭХ'!AQ101</f>
        <v>0</v>
      </c>
      <c r="T102" s="12">
        <f>'[1]05.07.22 ЭХ'!AR101</f>
        <v>0</v>
      </c>
      <c r="U102" s="13">
        <f>'[1]05.07.22 ЭХ'!AS101</f>
        <v>0</v>
      </c>
      <c r="V102" s="12">
        <f>'[1]05.07.22 ЭХ'!AT101</f>
        <v>0</v>
      </c>
      <c r="W102" s="13">
        <f>'[1]05.07.22 ЭХ'!AU101</f>
        <v>0</v>
      </c>
      <c r="X102" s="12">
        <f>'[1]05.07.22 ЭХ'!AV101</f>
        <v>0</v>
      </c>
    </row>
    <row r="103" spans="1:24" ht="30" customHeight="1" x14ac:dyDescent="0.25">
      <c r="A103" s="6">
        <v>82</v>
      </c>
      <c r="B103" s="14" t="s">
        <v>140</v>
      </c>
      <c r="C103" s="8">
        <v>330061</v>
      </c>
      <c r="D103" s="9" t="s">
        <v>135</v>
      </c>
      <c r="E103" s="9" t="s">
        <v>29</v>
      </c>
      <c r="F103" s="11" t="s">
        <v>136</v>
      </c>
      <c r="G103" s="12">
        <f t="shared" si="4"/>
        <v>219063709.47999999</v>
      </c>
      <c r="H103" s="13">
        <f>'[1]05.07.22 ЭХ'!AD102</f>
        <v>63002</v>
      </c>
      <c r="I103" s="13">
        <f>'[1]05.07.22 ЭХ'!AF102</f>
        <v>11720</v>
      </c>
      <c r="J103" s="13">
        <f>'[1]05.07.22 ЭХ'!AH102</f>
        <v>27865</v>
      </c>
      <c r="K103" s="12">
        <f t="shared" si="5"/>
        <v>111154019.06999999</v>
      </c>
      <c r="L103" s="12">
        <f>'[1]05.07.22 ЭХ'!AE102</f>
        <v>62557801.68</v>
      </c>
      <c r="M103" s="12">
        <f>'[1]05.07.22 ЭХ'!AG102</f>
        <v>7266405.7199999997</v>
      </c>
      <c r="N103" s="12">
        <f>'[1]05.07.22 ЭХ'!AI102+'[1]05.07.22 ЭХ'!AJ102</f>
        <v>41329811.670000002</v>
      </c>
      <c r="O103" s="13">
        <f>'[1]05.07.22 ЭХ'!AK102</f>
        <v>1669</v>
      </c>
      <c r="P103" s="12">
        <f>'[1]05.07.22 ЭХ'!AL102</f>
        <v>17093727.449999999</v>
      </c>
      <c r="Q103" s="13">
        <f>'[1]05.07.22 ЭХ'!AO102</f>
        <v>3639</v>
      </c>
      <c r="R103" s="12">
        <f>'[1]05.07.22 ЭХ'!AP102</f>
        <v>60180016.880000003</v>
      </c>
      <c r="S103" s="13">
        <f>'[1]05.07.22 ЭХ'!AQ102</f>
        <v>0</v>
      </c>
      <c r="T103" s="12">
        <f>'[1]05.07.22 ЭХ'!AR102</f>
        <v>0</v>
      </c>
      <c r="U103" s="13">
        <f>'[1]05.07.22 ЭХ'!AS102</f>
        <v>0</v>
      </c>
      <c r="V103" s="12">
        <f>'[1]05.07.22 ЭХ'!AT102</f>
        <v>0</v>
      </c>
      <c r="W103" s="13">
        <f>'[1]05.07.22 ЭХ'!AU102</f>
        <v>9019</v>
      </c>
      <c r="X103" s="12">
        <f>'[1]05.07.22 ЭХ'!AV102</f>
        <v>30635946.079999998</v>
      </c>
    </row>
    <row r="104" spans="1:24" ht="30" customHeight="1" x14ac:dyDescent="0.25">
      <c r="A104" s="15"/>
      <c r="B104" s="7" t="s">
        <v>141</v>
      </c>
      <c r="C104" s="8">
        <v>330251</v>
      </c>
      <c r="D104" s="9" t="s">
        <v>135</v>
      </c>
      <c r="E104" s="9" t="s">
        <v>29</v>
      </c>
      <c r="F104" s="11" t="s">
        <v>136</v>
      </c>
      <c r="G104" s="12">
        <f t="shared" si="4"/>
        <v>0</v>
      </c>
      <c r="H104" s="13">
        <f>'[1]05.07.22 ЭХ'!AD103</f>
        <v>0</v>
      </c>
      <c r="I104" s="13">
        <f>'[1]05.07.22 ЭХ'!AF103</f>
        <v>0</v>
      </c>
      <c r="J104" s="13">
        <f>'[1]05.07.22 ЭХ'!AH103</f>
        <v>0</v>
      </c>
      <c r="K104" s="12">
        <f t="shared" si="5"/>
        <v>0</v>
      </c>
      <c r="L104" s="12">
        <f>'[1]05.07.22 ЭХ'!AE103</f>
        <v>0</v>
      </c>
      <c r="M104" s="12">
        <f>'[1]05.07.22 ЭХ'!AG103</f>
        <v>0</v>
      </c>
      <c r="N104" s="12">
        <f>'[1]05.07.22 ЭХ'!AI103+'[1]05.07.22 ЭХ'!AJ103</f>
        <v>0</v>
      </c>
      <c r="O104" s="13">
        <f>'[1]05.07.22 ЭХ'!AK103</f>
        <v>0</v>
      </c>
      <c r="P104" s="12">
        <f>'[1]05.07.22 ЭХ'!AL103</f>
        <v>0</v>
      </c>
      <c r="Q104" s="13">
        <f>'[1]05.07.22 ЭХ'!AO103</f>
        <v>0</v>
      </c>
      <c r="R104" s="12">
        <f>'[1]05.07.22 ЭХ'!AP103</f>
        <v>0</v>
      </c>
      <c r="S104" s="13">
        <f>'[1]05.07.22 ЭХ'!AQ103</f>
        <v>0</v>
      </c>
      <c r="T104" s="12">
        <f>'[1]05.07.22 ЭХ'!AR103</f>
        <v>0</v>
      </c>
      <c r="U104" s="13">
        <f>'[1]05.07.22 ЭХ'!AS103</f>
        <v>0</v>
      </c>
      <c r="V104" s="12">
        <f>'[1]05.07.22 ЭХ'!AT103</f>
        <v>0</v>
      </c>
      <c r="W104" s="13">
        <f>'[1]05.07.22 ЭХ'!AU103</f>
        <v>0</v>
      </c>
      <c r="X104" s="12">
        <f>'[1]05.07.22 ЭХ'!AV103</f>
        <v>0</v>
      </c>
    </row>
    <row r="105" spans="1:24" ht="30" customHeight="1" x14ac:dyDescent="0.25">
      <c r="A105" s="6">
        <v>83</v>
      </c>
      <c r="B105" s="14" t="s">
        <v>142</v>
      </c>
      <c r="C105" s="8">
        <v>330248</v>
      </c>
      <c r="D105" s="9" t="s">
        <v>135</v>
      </c>
      <c r="E105" s="9" t="s">
        <v>29</v>
      </c>
      <c r="F105" s="11" t="s">
        <v>136</v>
      </c>
      <c r="G105" s="12">
        <f t="shared" si="4"/>
        <v>216218907.11000001</v>
      </c>
      <c r="H105" s="13">
        <f>'[1]05.07.22 ЭХ'!AD104</f>
        <v>40885</v>
      </c>
      <c r="I105" s="13">
        <f>'[1]05.07.22 ЭХ'!AF104</f>
        <v>3598</v>
      </c>
      <c r="J105" s="13">
        <f>'[1]05.07.22 ЭХ'!AH104</f>
        <v>18812</v>
      </c>
      <c r="K105" s="12">
        <f t="shared" si="5"/>
        <v>36639219.43</v>
      </c>
      <c r="L105" s="12">
        <f>'[1]05.07.22 ЭХ'!AE104</f>
        <v>13809417.210000001</v>
      </c>
      <c r="M105" s="12">
        <f>'[1]05.07.22 ЭХ'!AG104</f>
        <v>2325483.88</v>
      </c>
      <c r="N105" s="12">
        <f>'[1]05.07.22 ЭХ'!AI104+'[1]05.07.22 ЭХ'!AJ104</f>
        <v>20504318.34</v>
      </c>
      <c r="O105" s="13">
        <f>'[1]05.07.22 ЭХ'!AK104</f>
        <v>1915</v>
      </c>
      <c r="P105" s="12">
        <f>'[1]05.07.22 ЭХ'!AL104</f>
        <v>127024701.65000001</v>
      </c>
      <c r="Q105" s="13">
        <f>'[1]05.07.22 ЭХ'!AO104</f>
        <v>1078</v>
      </c>
      <c r="R105" s="12">
        <f>'[1]05.07.22 ЭХ'!AP104</f>
        <v>52554986.030000001</v>
      </c>
      <c r="S105" s="13">
        <f>'[1]05.07.22 ЭХ'!AQ104</f>
        <v>0</v>
      </c>
      <c r="T105" s="12">
        <f>'[1]05.07.22 ЭХ'!AR104</f>
        <v>0</v>
      </c>
      <c r="U105" s="13">
        <f>'[1]05.07.22 ЭХ'!AS104</f>
        <v>0</v>
      </c>
      <c r="V105" s="12">
        <f>'[1]05.07.22 ЭХ'!AT104</f>
        <v>0</v>
      </c>
      <c r="W105" s="13">
        <f>'[1]05.07.22 ЭХ'!AU104</f>
        <v>0</v>
      </c>
      <c r="X105" s="12">
        <f>'[1]05.07.22 ЭХ'!AV104</f>
        <v>0</v>
      </c>
    </row>
    <row r="106" spans="1:24" ht="30" customHeight="1" x14ac:dyDescent="0.25">
      <c r="A106" s="6">
        <v>84</v>
      </c>
      <c r="B106" s="14" t="s">
        <v>143</v>
      </c>
      <c r="C106" s="8">
        <v>330059</v>
      </c>
      <c r="D106" s="9" t="s">
        <v>135</v>
      </c>
      <c r="E106" s="9" t="s">
        <v>29</v>
      </c>
      <c r="F106" s="11" t="s">
        <v>136</v>
      </c>
      <c r="G106" s="12">
        <f t="shared" si="4"/>
        <v>144836415.16999999</v>
      </c>
      <c r="H106" s="13">
        <f>'[1]05.07.22 ЭХ'!AD105</f>
        <v>24385</v>
      </c>
      <c r="I106" s="13">
        <f>'[1]05.07.22 ЭХ'!AF105</f>
        <v>5058</v>
      </c>
      <c r="J106" s="13">
        <f>'[1]05.07.22 ЭХ'!AH105</f>
        <v>27400</v>
      </c>
      <c r="K106" s="12">
        <f t="shared" si="5"/>
        <v>103254138.5</v>
      </c>
      <c r="L106" s="12">
        <f>'[1]05.07.22 ЭХ'!AE105</f>
        <v>21612918</v>
      </c>
      <c r="M106" s="12">
        <f>'[1]05.07.22 ЭХ'!AG105</f>
        <v>3160681.95</v>
      </c>
      <c r="N106" s="12">
        <f>'[1]05.07.22 ЭХ'!AI105+'[1]05.07.22 ЭХ'!AJ105</f>
        <v>78480538.549999997</v>
      </c>
      <c r="O106" s="13">
        <f>'[1]05.07.22 ЭХ'!AK105</f>
        <v>944</v>
      </c>
      <c r="P106" s="12">
        <f>'[1]05.07.22 ЭХ'!AL105</f>
        <v>9131763.8200000003</v>
      </c>
      <c r="Q106" s="13">
        <f>'[1]05.07.22 ЭХ'!AO105</f>
        <v>1216</v>
      </c>
      <c r="R106" s="12">
        <f>'[1]05.07.22 ЭХ'!AP105</f>
        <v>32450512.850000001</v>
      </c>
      <c r="S106" s="13">
        <f>'[1]05.07.22 ЭХ'!AQ105</f>
        <v>0</v>
      </c>
      <c r="T106" s="12">
        <f>'[1]05.07.22 ЭХ'!AR105</f>
        <v>0</v>
      </c>
      <c r="U106" s="13">
        <f>'[1]05.07.22 ЭХ'!AS105</f>
        <v>0</v>
      </c>
      <c r="V106" s="12">
        <f>'[1]05.07.22 ЭХ'!AT105</f>
        <v>0</v>
      </c>
      <c r="W106" s="13">
        <f>'[1]05.07.22 ЭХ'!AU105</f>
        <v>0</v>
      </c>
      <c r="X106" s="12">
        <f>'[1]05.07.22 ЭХ'!AV105</f>
        <v>0</v>
      </c>
    </row>
    <row r="107" spans="1:24" ht="30" customHeight="1" x14ac:dyDescent="0.25">
      <c r="A107" s="6">
        <v>85</v>
      </c>
      <c r="B107" s="14" t="s">
        <v>144</v>
      </c>
      <c r="C107" s="8">
        <v>330336</v>
      </c>
      <c r="D107" s="9" t="s">
        <v>135</v>
      </c>
      <c r="E107" s="9" t="s">
        <v>29</v>
      </c>
      <c r="F107" s="11" t="s">
        <v>136</v>
      </c>
      <c r="G107" s="12">
        <f t="shared" ref="G107:G138" si="6">K107+P107+R107+X107</f>
        <v>549088546.88999999</v>
      </c>
      <c r="H107" s="13">
        <f>'[1]05.07.22 ЭХ'!AD106</f>
        <v>82326</v>
      </c>
      <c r="I107" s="13">
        <f>'[1]05.07.22 ЭХ'!AF106</f>
        <v>24507</v>
      </c>
      <c r="J107" s="13">
        <f>'[1]05.07.22 ЭХ'!AH106</f>
        <v>66515</v>
      </c>
      <c r="K107" s="12">
        <f t="shared" si="5"/>
        <v>279593690.18000001</v>
      </c>
      <c r="L107" s="12">
        <f>'[1]05.07.22 ЭХ'!AE106</f>
        <v>87220725.230000004</v>
      </c>
      <c r="M107" s="12">
        <f>'[1]05.07.22 ЭХ'!AG106</f>
        <v>16085308.880000001</v>
      </c>
      <c r="N107" s="12">
        <f>'[1]05.07.22 ЭХ'!AI106+'[1]05.07.22 ЭХ'!AJ106</f>
        <v>176287656.06999999</v>
      </c>
      <c r="O107" s="13">
        <f>'[1]05.07.22 ЭХ'!AK106</f>
        <v>2276</v>
      </c>
      <c r="P107" s="12">
        <f>'[1]05.07.22 ЭХ'!AL106</f>
        <v>32970695.940000001</v>
      </c>
      <c r="Q107" s="13">
        <f>'[1]05.07.22 ЭХ'!AO106</f>
        <v>8202</v>
      </c>
      <c r="R107" s="12">
        <f>'[1]05.07.22 ЭХ'!AP106</f>
        <v>236524160.77000001</v>
      </c>
      <c r="S107" s="13">
        <f>'[1]05.07.22 ЭХ'!AQ106</f>
        <v>0</v>
      </c>
      <c r="T107" s="12">
        <f>'[1]05.07.22 ЭХ'!AR106</f>
        <v>0</v>
      </c>
      <c r="U107" s="13">
        <f>'[1]05.07.22 ЭХ'!AS106</f>
        <v>140</v>
      </c>
      <c r="V107" s="12">
        <f>'[1]05.07.22 ЭХ'!AT106</f>
        <v>18165160</v>
      </c>
      <c r="W107" s="13">
        <f>'[1]05.07.22 ЭХ'!AU106</f>
        <v>0</v>
      </c>
      <c r="X107" s="12">
        <f>'[1]05.07.22 ЭХ'!AV106</f>
        <v>0</v>
      </c>
    </row>
    <row r="108" spans="1:24" ht="30" customHeight="1" x14ac:dyDescent="0.25">
      <c r="A108" s="6">
        <v>86</v>
      </c>
      <c r="B108" s="14" t="s">
        <v>145</v>
      </c>
      <c r="C108" s="8">
        <v>330245</v>
      </c>
      <c r="D108" s="9" t="s">
        <v>135</v>
      </c>
      <c r="E108" s="9" t="s">
        <v>29</v>
      </c>
      <c r="F108" s="11" t="s">
        <v>136</v>
      </c>
      <c r="G108" s="12">
        <f t="shared" si="6"/>
        <v>26688329.710000001</v>
      </c>
      <c r="H108" s="13">
        <f>'[1]05.07.22 ЭХ'!AD107</f>
        <v>16000</v>
      </c>
      <c r="I108" s="13">
        <f>'[1]05.07.22 ЭХ'!AF107</f>
        <v>4964</v>
      </c>
      <c r="J108" s="13">
        <f>'[1]05.07.22 ЭХ'!AH107</f>
        <v>14500</v>
      </c>
      <c r="K108" s="12">
        <f t="shared" si="5"/>
        <v>26688329.710000001</v>
      </c>
      <c r="L108" s="12">
        <f>'[1]05.07.22 ЭХ'!AE107</f>
        <v>7557236</v>
      </c>
      <c r="M108" s="12">
        <f>'[1]05.07.22 ЭХ'!AG107</f>
        <v>2768982.02</v>
      </c>
      <c r="N108" s="12">
        <f>'[1]05.07.22 ЭХ'!AI107+'[1]05.07.22 ЭХ'!AJ107</f>
        <v>16362111.689999999</v>
      </c>
      <c r="O108" s="13">
        <f>'[1]05.07.22 ЭХ'!AK107</f>
        <v>0</v>
      </c>
      <c r="P108" s="12">
        <f>'[1]05.07.22 ЭХ'!AL107</f>
        <v>0</v>
      </c>
      <c r="Q108" s="13">
        <f>'[1]05.07.22 ЭХ'!AO107</f>
        <v>0</v>
      </c>
      <c r="R108" s="12">
        <f>'[1]05.07.22 ЭХ'!AP107</f>
        <v>0</v>
      </c>
      <c r="S108" s="13">
        <f>'[1]05.07.22 ЭХ'!AQ107</f>
        <v>0</v>
      </c>
      <c r="T108" s="12">
        <f>'[1]05.07.22 ЭХ'!AR107</f>
        <v>0</v>
      </c>
      <c r="U108" s="13">
        <f>'[1]05.07.22 ЭХ'!AS107</f>
        <v>0</v>
      </c>
      <c r="V108" s="12">
        <f>'[1]05.07.22 ЭХ'!AT107</f>
        <v>0</v>
      </c>
      <c r="W108" s="13">
        <f>'[1]05.07.22 ЭХ'!AU107</f>
        <v>0</v>
      </c>
      <c r="X108" s="12">
        <f>'[1]05.07.22 ЭХ'!AV107</f>
        <v>0</v>
      </c>
    </row>
    <row r="109" spans="1:24" ht="30" customHeight="1" x14ac:dyDescent="0.25">
      <c r="A109" s="6">
        <v>87</v>
      </c>
      <c r="B109" s="14" t="s">
        <v>146</v>
      </c>
      <c r="C109" s="8">
        <v>330113</v>
      </c>
      <c r="D109" s="9" t="s">
        <v>135</v>
      </c>
      <c r="E109" s="9" t="s">
        <v>86</v>
      </c>
      <c r="F109" s="11" t="s">
        <v>136</v>
      </c>
      <c r="G109" s="12">
        <f t="shared" si="6"/>
        <v>137736687.78</v>
      </c>
      <c r="H109" s="13">
        <f>'[1]05.07.22 ЭХ'!AD108</f>
        <v>12191</v>
      </c>
      <c r="I109" s="13">
        <f>'[1]05.07.22 ЭХ'!AF108</f>
        <v>0</v>
      </c>
      <c r="J109" s="13">
        <f>'[1]05.07.22 ЭХ'!AH108</f>
        <v>11417</v>
      </c>
      <c r="K109" s="12">
        <f t="shared" si="5"/>
        <v>20561516.969999999</v>
      </c>
      <c r="L109" s="12">
        <f>'[1]05.07.22 ЭХ'!AE108</f>
        <v>2806648.14</v>
      </c>
      <c r="M109" s="12">
        <f>'[1]05.07.22 ЭХ'!AG108</f>
        <v>0</v>
      </c>
      <c r="N109" s="12">
        <f>'[1]05.07.22 ЭХ'!AI108+'[1]05.07.22 ЭХ'!AJ108</f>
        <v>17754868.829999998</v>
      </c>
      <c r="O109" s="13">
        <f>'[1]05.07.22 ЭХ'!AK108</f>
        <v>1181</v>
      </c>
      <c r="P109" s="12">
        <f>'[1]05.07.22 ЭХ'!AL108</f>
        <v>10386284.789999999</v>
      </c>
      <c r="Q109" s="13">
        <f>'[1]05.07.22 ЭХ'!AO108</f>
        <v>4359</v>
      </c>
      <c r="R109" s="12">
        <f>'[1]05.07.22 ЭХ'!AP108</f>
        <v>106788886.02</v>
      </c>
      <c r="S109" s="13">
        <f>'[1]05.07.22 ЭХ'!AQ108</f>
        <v>0</v>
      </c>
      <c r="T109" s="12">
        <f>'[1]05.07.22 ЭХ'!AR108</f>
        <v>0</v>
      </c>
      <c r="U109" s="13">
        <f>'[1]05.07.22 ЭХ'!AS108</f>
        <v>0</v>
      </c>
      <c r="V109" s="12">
        <f>'[1]05.07.22 ЭХ'!AT108</f>
        <v>0</v>
      </c>
      <c r="W109" s="13">
        <f>'[1]05.07.22 ЭХ'!AU108</f>
        <v>0</v>
      </c>
      <c r="X109" s="12">
        <f>'[1]05.07.22 ЭХ'!AV108</f>
        <v>0</v>
      </c>
    </row>
    <row r="110" spans="1:24" ht="30" customHeight="1" x14ac:dyDescent="0.25">
      <c r="A110" s="6">
        <v>88</v>
      </c>
      <c r="B110" s="14" t="s">
        <v>147</v>
      </c>
      <c r="C110" s="8">
        <v>330305</v>
      </c>
      <c r="D110" s="9" t="s">
        <v>135</v>
      </c>
      <c r="E110" s="9" t="s">
        <v>62</v>
      </c>
      <c r="F110" s="11" t="s">
        <v>136</v>
      </c>
      <c r="G110" s="12">
        <f t="shared" si="6"/>
        <v>224474231.50999999</v>
      </c>
      <c r="H110" s="13">
        <f>'[1]05.07.22 ЭХ'!AD109</f>
        <v>94234</v>
      </c>
      <c r="I110" s="13">
        <f>'[1]05.07.22 ЭХ'!AF109</f>
        <v>13244</v>
      </c>
      <c r="J110" s="13">
        <f>'[1]05.07.22 ЭХ'!AH109</f>
        <v>53301</v>
      </c>
      <c r="K110" s="12">
        <f t="shared" si="5"/>
        <v>157692785.93000001</v>
      </c>
      <c r="L110" s="12">
        <f>'[1]05.07.22 ЭХ'!AE109</f>
        <v>47203844.969999999</v>
      </c>
      <c r="M110" s="12">
        <f>'[1]05.07.22 ЭХ'!AG109</f>
        <v>8927838.1199999992</v>
      </c>
      <c r="N110" s="12">
        <f>'[1]05.07.22 ЭХ'!AI109+'[1]05.07.22 ЭХ'!AJ109</f>
        <v>101561102.84</v>
      </c>
      <c r="O110" s="13">
        <f>'[1]05.07.22 ЭХ'!AK109</f>
        <v>1333</v>
      </c>
      <c r="P110" s="12">
        <f>'[1]05.07.22 ЭХ'!AL109</f>
        <v>25761581.879999999</v>
      </c>
      <c r="Q110" s="13">
        <f>'[1]05.07.22 ЭХ'!AO109</f>
        <v>2737</v>
      </c>
      <c r="R110" s="12">
        <f>'[1]05.07.22 ЭХ'!AP109</f>
        <v>41019863.700000003</v>
      </c>
      <c r="S110" s="13">
        <f>'[1]05.07.22 ЭХ'!AQ109</f>
        <v>0</v>
      </c>
      <c r="T110" s="12">
        <f>'[1]05.07.22 ЭХ'!AR109</f>
        <v>0</v>
      </c>
      <c r="U110" s="13">
        <f>'[1]05.07.22 ЭХ'!AS109</f>
        <v>0</v>
      </c>
      <c r="V110" s="12">
        <f>'[1]05.07.22 ЭХ'!AT109</f>
        <v>0</v>
      </c>
      <c r="W110" s="13">
        <f>'[1]05.07.22 ЭХ'!AU109</f>
        <v>0</v>
      </c>
      <c r="X110" s="12">
        <f>'[1]05.07.22 ЭХ'!AV109</f>
        <v>0</v>
      </c>
    </row>
    <row r="111" spans="1:24" ht="30" customHeight="1" x14ac:dyDescent="0.25">
      <c r="A111" s="6">
        <v>89</v>
      </c>
      <c r="B111" s="14" t="s">
        <v>148</v>
      </c>
      <c r="C111" s="8">
        <v>330307</v>
      </c>
      <c r="D111" s="9" t="s">
        <v>135</v>
      </c>
      <c r="E111" s="9" t="s">
        <v>62</v>
      </c>
      <c r="F111" s="11" t="s">
        <v>136</v>
      </c>
      <c r="G111" s="12">
        <f t="shared" si="6"/>
        <v>114414196.31999999</v>
      </c>
      <c r="H111" s="13">
        <f>'[1]05.07.22 ЭХ'!AD110</f>
        <v>0</v>
      </c>
      <c r="I111" s="13">
        <f>'[1]05.07.22 ЭХ'!AF110</f>
        <v>0</v>
      </c>
      <c r="J111" s="13">
        <f>'[1]05.07.22 ЭХ'!AH110</f>
        <v>0</v>
      </c>
      <c r="K111" s="12">
        <f t="shared" si="5"/>
        <v>0</v>
      </c>
      <c r="L111" s="12">
        <f>'[1]05.07.22 ЭХ'!AE110</f>
        <v>0</v>
      </c>
      <c r="M111" s="12">
        <f>'[1]05.07.22 ЭХ'!AG110</f>
        <v>0</v>
      </c>
      <c r="N111" s="12">
        <f>'[1]05.07.22 ЭХ'!AI110+'[1]05.07.22 ЭХ'!AJ110</f>
        <v>0</v>
      </c>
      <c r="O111" s="13">
        <f>'[1]05.07.22 ЭХ'!AK110</f>
        <v>0</v>
      </c>
      <c r="P111" s="12">
        <f>'[1]05.07.22 ЭХ'!AL110</f>
        <v>0</v>
      </c>
      <c r="Q111" s="13">
        <f>'[1]05.07.22 ЭХ'!AO110</f>
        <v>0</v>
      </c>
      <c r="R111" s="12">
        <f>'[1]05.07.22 ЭХ'!AP110</f>
        <v>0</v>
      </c>
      <c r="S111" s="13">
        <f>'[1]05.07.22 ЭХ'!AQ110</f>
        <v>0</v>
      </c>
      <c r="T111" s="12">
        <f>'[1]05.07.22 ЭХ'!AR110</f>
        <v>0</v>
      </c>
      <c r="U111" s="13">
        <f>'[1]05.07.22 ЭХ'!AS110</f>
        <v>0</v>
      </c>
      <c r="V111" s="12">
        <f>'[1]05.07.22 ЭХ'!AT110</f>
        <v>0</v>
      </c>
      <c r="W111" s="13">
        <f>'[1]05.07.22 ЭХ'!AU110</f>
        <v>36838</v>
      </c>
      <c r="X111" s="12">
        <f>'[1]05.07.22 ЭХ'!AV110</f>
        <v>114414196.31999999</v>
      </c>
    </row>
    <row r="112" spans="1:24" ht="30" customHeight="1" x14ac:dyDescent="0.25">
      <c r="A112" s="6">
        <v>90</v>
      </c>
      <c r="B112" s="14" t="s">
        <v>149</v>
      </c>
      <c r="C112" s="8">
        <v>330338</v>
      </c>
      <c r="D112" s="9" t="s">
        <v>135</v>
      </c>
      <c r="E112" s="9" t="s">
        <v>62</v>
      </c>
      <c r="F112" s="11" t="s">
        <v>136</v>
      </c>
      <c r="G112" s="12">
        <f t="shared" si="6"/>
        <v>32990890.32</v>
      </c>
      <c r="H112" s="13">
        <f>'[1]05.07.22 ЭХ'!AD111</f>
        <v>14100</v>
      </c>
      <c r="I112" s="13">
        <f>'[1]05.07.22 ЭХ'!AF111</f>
        <v>0</v>
      </c>
      <c r="J112" s="13">
        <f>'[1]05.07.22 ЭХ'!AH111</f>
        <v>5240</v>
      </c>
      <c r="K112" s="12">
        <f t="shared" si="5"/>
        <v>21817280.68</v>
      </c>
      <c r="L112" s="12">
        <f>'[1]05.07.22 ЭХ'!AE111</f>
        <v>1850947</v>
      </c>
      <c r="M112" s="12">
        <f>'[1]05.07.22 ЭХ'!AG111</f>
        <v>0</v>
      </c>
      <c r="N112" s="12">
        <f>'[1]05.07.22 ЭХ'!AI111+'[1]05.07.22 ЭХ'!AJ111</f>
        <v>19966333.68</v>
      </c>
      <c r="O112" s="13">
        <f>'[1]05.07.22 ЭХ'!AK111</f>
        <v>918</v>
      </c>
      <c r="P112" s="12">
        <f>'[1]05.07.22 ЭХ'!AL111</f>
        <v>11173609.640000001</v>
      </c>
      <c r="Q112" s="13">
        <f>'[1]05.07.22 ЭХ'!AO111</f>
        <v>0</v>
      </c>
      <c r="R112" s="12">
        <f>'[1]05.07.22 ЭХ'!AP111</f>
        <v>0</v>
      </c>
      <c r="S112" s="13">
        <f>'[1]05.07.22 ЭХ'!AQ111</f>
        <v>0</v>
      </c>
      <c r="T112" s="12">
        <f>'[1]05.07.22 ЭХ'!AR111</f>
        <v>0</v>
      </c>
      <c r="U112" s="13">
        <f>'[1]05.07.22 ЭХ'!AS111</f>
        <v>0</v>
      </c>
      <c r="V112" s="12">
        <f>'[1]05.07.22 ЭХ'!AT111</f>
        <v>0</v>
      </c>
      <c r="W112" s="13">
        <f>'[1]05.07.22 ЭХ'!AU111</f>
        <v>0</v>
      </c>
      <c r="X112" s="12">
        <f>'[1]05.07.22 ЭХ'!AV111</f>
        <v>0</v>
      </c>
    </row>
    <row r="113" spans="1:24" ht="30" customHeight="1" x14ac:dyDescent="0.25">
      <c r="A113" s="6">
        <v>91</v>
      </c>
      <c r="B113" s="14" t="s">
        <v>150</v>
      </c>
      <c r="C113" s="8">
        <v>330339</v>
      </c>
      <c r="D113" s="9" t="s">
        <v>135</v>
      </c>
      <c r="E113" s="9" t="s">
        <v>62</v>
      </c>
      <c r="F113" s="11" t="s">
        <v>136</v>
      </c>
      <c r="G113" s="12">
        <f t="shared" si="6"/>
        <v>318098406.52999997</v>
      </c>
      <c r="H113" s="13">
        <f>'[1]05.07.22 ЭХ'!AD112</f>
        <v>108915</v>
      </c>
      <c r="I113" s="13">
        <f>'[1]05.07.22 ЭХ'!AF112</f>
        <v>26640</v>
      </c>
      <c r="J113" s="13">
        <f>'[1]05.07.22 ЭХ'!AH112</f>
        <v>98058</v>
      </c>
      <c r="K113" s="12">
        <f t="shared" si="5"/>
        <v>171344622.47999999</v>
      </c>
      <c r="L113" s="12">
        <f>'[1]05.07.22 ЭХ'!AE112</f>
        <v>47046940.590000004</v>
      </c>
      <c r="M113" s="12">
        <f>'[1]05.07.22 ЭХ'!AG112</f>
        <v>17664972.800000001</v>
      </c>
      <c r="N113" s="12">
        <f>'[1]05.07.22 ЭХ'!AI112+'[1]05.07.22 ЭХ'!AJ112</f>
        <v>106632709.09</v>
      </c>
      <c r="O113" s="13">
        <f>'[1]05.07.22 ЭХ'!AK112</f>
        <v>2744</v>
      </c>
      <c r="P113" s="12">
        <f>'[1]05.07.22 ЭХ'!AL112</f>
        <v>29989733.600000001</v>
      </c>
      <c r="Q113" s="13">
        <f>'[1]05.07.22 ЭХ'!AO112</f>
        <v>5859</v>
      </c>
      <c r="R113" s="12">
        <f>'[1]05.07.22 ЭХ'!AP112</f>
        <v>116764050.45</v>
      </c>
      <c r="S113" s="13">
        <f>'[1]05.07.22 ЭХ'!AQ112</f>
        <v>1613</v>
      </c>
      <c r="T113" s="12">
        <f>'[1]05.07.22 ЭХ'!AR112</f>
        <v>49307492.719999999</v>
      </c>
      <c r="U113" s="13">
        <f>'[1]05.07.22 ЭХ'!AS112</f>
        <v>82</v>
      </c>
      <c r="V113" s="12">
        <f>'[1]05.07.22 ЭХ'!AT112</f>
        <v>12209757</v>
      </c>
      <c r="W113" s="13">
        <f>'[1]05.07.22 ЭХ'!AU112</f>
        <v>0</v>
      </c>
      <c r="X113" s="12">
        <f>'[1]05.07.22 ЭХ'!AV112</f>
        <v>0</v>
      </c>
    </row>
    <row r="114" spans="1:24" ht="30" customHeight="1" x14ac:dyDescent="0.25">
      <c r="A114" s="6">
        <v>92</v>
      </c>
      <c r="B114" s="14" t="s">
        <v>151</v>
      </c>
      <c r="C114" s="8">
        <v>330400</v>
      </c>
      <c r="D114" s="9" t="s">
        <v>135</v>
      </c>
      <c r="E114" s="9" t="s">
        <v>62</v>
      </c>
      <c r="F114" s="11" t="s">
        <v>136</v>
      </c>
      <c r="G114" s="12">
        <f t="shared" si="6"/>
        <v>6603247.7699999996</v>
      </c>
      <c r="H114" s="13">
        <f>'[1]05.07.22 ЭХ'!AD113</f>
        <v>2816</v>
      </c>
      <c r="I114" s="13">
        <f>'[1]05.07.22 ЭХ'!AF113</f>
        <v>0</v>
      </c>
      <c r="J114" s="13">
        <f>'[1]05.07.22 ЭХ'!AH113</f>
        <v>5217</v>
      </c>
      <c r="K114" s="12">
        <f t="shared" si="5"/>
        <v>5910917.8499999996</v>
      </c>
      <c r="L114" s="12">
        <f>'[1]05.07.22 ЭХ'!AE113</f>
        <v>726243.9</v>
      </c>
      <c r="M114" s="12">
        <f>'[1]05.07.22 ЭХ'!AG113</f>
        <v>0</v>
      </c>
      <c r="N114" s="12">
        <f>'[1]05.07.22 ЭХ'!AI113+'[1]05.07.22 ЭХ'!AJ113</f>
        <v>5184673.95</v>
      </c>
      <c r="O114" s="13">
        <f>'[1]05.07.22 ЭХ'!AK113</f>
        <v>73</v>
      </c>
      <c r="P114" s="12">
        <f>'[1]05.07.22 ЭХ'!AL113</f>
        <v>692329.92</v>
      </c>
      <c r="Q114" s="13">
        <f>'[1]05.07.22 ЭХ'!AO113</f>
        <v>0</v>
      </c>
      <c r="R114" s="12">
        <f>'[1]05.07.22 ЭХ'!AP113</f>
        <v>0</v>
      </c>
      <c r="S114" s="13">
        <f>'[1]05.07.22 ЭХ'!AQ113</f>
        <v>0</v>
      </c>
      <c r="T114" s="12">
        <f>'[1]05.07.22 ЭХ'!AR113</f>
        <v>0</v>
      </c>
      <c r="U114" s="13">
        <f>'[1]05.07.22 ЭХ'!AS113</f>
        <v>0</v>
      </c>
      <c r="V114" s="12">
        <f>'[1]05.07.22 ЭХ'!AT113</f>
        <v>0</v>
      </c>
      <c r="W114" s="13">
        <f>'[1]05.07.22 ЭХ'!AU113</f>
        <v>0</v>
      </c>
      <c r="X114" s="12">
        <f>'[1]05.07.22 ЭХ'!AV113</f>
        <v>0</v>
      </c>
    </row>
    <row r="115" spans="1:24" ht="30" customHeight="1" x14ac:dyDescent="0.25">
      <c r="A115" s="6">
        <v>93</v>
      </c>
      <c r="B115" s="14" t="s">
        <v>152</v>
      </c>
      <c r="C115" s="8">
        <v>330405</v>
      </c>
      <c r="D115" s="9" t="s">
        <v>135</v>
      </c>
      <c r="E115" s="9" t="s">
        <v>62</v>
      </c>
      <c r="F115" s="11" t="s">
        <v>136</v>
      </c>
      <c r="G115" s="12">
        <f t="shared" si="6"/>
        <v>509089.31</v>
      </c>
      <c r="H115" s="13">
        <f>'[1]05.07.22 ЭХ'!AD114</f>
        <v>95</v>
      </c>
      <c r="I115" s="13">
        <f>'[1]05.07.22 ЭХ'!AF114</f>
        <v>77</v>
      </c>
      <c r="J115" s="13">
        <f>'[1]05.07.22 ЭХ'!AH114</f>
        <v>389</v>
      </c>
      <c r="K115" s="12">
        <f t="shared" si="5"/>
        <v>509089.31</v>
      </c>
      <c r="L115" s="12">
        <f>'[1]05.07.22 ЭХ'!AE114</f>
        <v>40424.32</v>
      </c>
      <c r="M115" s="12">
        <f>'[1]05.07.22 ЭХ'!AG114</f>
        <v>45376.97</v>
      </c>
      <c r="N115" s="12">
        <f>'[1]05.07.22 ЭХ'!AI114+'[1]05.07.22 ЭХ'!AJ114</f>
        <v>423288.02</v>
      </c>
      <c r="O115" s="13">
        <f>'[1]05.07.22 ЭХ'!AK114</f>
        <v>0</v>
      </c>
      <c r="P115" s="12">
        <f>'[1]05.07.22 ЭХ'!AL114</f>
        <v>0</v>
      </c>
      <c r="Q115" s="13">
        <f>'[1]05.07.22 ЭХ'!AO114</f>
        <v>0</v>
      </c>
      <c r="R115" s="12">
        <f>'[1]05.07.22 ЭХ'!AP114</f>
        <v>0</v>
      </c>
      <c r="S115" s="13">
        <f>'[1]05.07.22 ЭХ'!AQ114</f>
        <v>0</v>
      </c>
      <c r="T115" s="12">
        <f>'[1]05.07.22 ЭХ'!AR114</f>
        <v>0</v>
      </c>
      <c r="U115" s="13">
        <f>'[1]05.07.22 ЭХ'!AS114</f>
        <v>0</v>
      </c>
      <c r="V115" s="12">
        <f>'[1]05.07.22 ЭХ'!AT114</f>
        <v>0</v>
      </c>
      <c r="W115" s="13">
        <f>'[1]05.07.22 ЭХ'!AU114</f>
        <v>0</v>
      </c>
      <c r="X115" s="12">
        <f>'[1]05.07.22 ЭХ'!AV114</f>
        <v>0</v>
      </c>
    </row>
    <row r="116" spans="1:24" ht="30" customHeight="1" x14ac:dyDescent="0.25">
      <c r="A116" s="6">
        <v>94</v>
      </c>
      <c r="B116" s="14" t="s">
        <v>153</v>
      </c>
      <c r="C116" s="8"/>
      <c r="D116" s="9"/>
      <c r="E116" s="9"/>
      <c r="F116" s="11"/>
      <c r="G116" s="12">
        <f t="shared" si="6"/>
        <v>17621144.629999999</v>
      </c>
      <c r="H116" s="13">
        <f>'[1]05.07.22 ЭХ'!AD115</f>
        <v>0</v>
      </c>
      <c r="I116" s="13">
        <f>'[1]05.07.22 ЭХ'!AF115</f>
        <v>0</v>
      </c>
      <c r="J116" s="13">
        <f>'[1]05.07.22 ЭХ'!AH115</f>
        <v>0</v>
      </c>
      <c r="K116" s="12">
        <f t="shared" si="5"/>
        <v>0</v>
      </c>
      <c r="L116" s="12">
        <f>'[1]05.07.22 ЭХ'!AE115</f>
        <v>0</v>
      </c>
      <c r="M116" s="12">
        <f>'[1]05.07.22 ЭХ'!AG115</f>
        <v>0</v>
      </c>
      <c r="N116" s="12">
        <f>'[1]05.07.22 ЭХ'!AI115+'[1]05.07.22 ЭХ'!AJ115</f>
        <v>0</v>
      </c>
      <c r="O116" s="13">
        <f>'[1]05.07.22 ЭХ'!AK115</f>
        <v>240</v>
      </c>
      <c r="P116" s="12">
        <f>'[1]05.07.22 ЭХ'!AL115</f>
        <v>9351296.6400000006</v>
      </c>
      <c r="Q116" s="13">
        <f>'[1]05.07.22 ЭХ'!AO115</f>
        <v>127</v>
      </c>
      <c r="R116" s="12">
        <f>'[1]05.07.22 ЭХ'!AP115</f>
        <v>8269847.9900000002</v>
      </c>
      <c r="S116" s="13">
        <f>'[1]05.07.22 ЭХ'!AQ115</f>
        <v>0</v>
      </c>
      <c r="T116" s="12">
        <f>'[1]05.07.22 ЭХ'!AR115</f>
        <v>0</v>
      </c>
      <c r="U116" s="13">
        <f>'[1]05.07.22 ЭХ'!AS115</f>
        <v>120</v>
      </c>
      <c r="V116" s="12">
        <f>'[1]05.07.22 ЭХ'!AT115</f>
        <v>7966320</v>
      </c>
      <c r="W116" s="13">
        <f>'[1]05.07.22 ЭХ'!AU115</f>
        <v>0</v>
      </c>
      <c r="X116" s="12">
        <f>'[1]05.07.22 ЭХ'!AV115</f>
        <v>0</v>
      </c>
    </row>
    <row r="117" spans="1:24" ht="30" customHeight="1" x14ac:dyDescent="0.25">
      <c r="A117" s="6">
        <v>95</v>
      </c>
      <c r="B117" s="14" t="s">
        <v>154</v>
      </c>
      <c r="C117" s="8">
        <v>330071</v>
      </c>
      <c r="D117" s="9" t="s">
        <v>155</v>
      </c>
      <c r="E117" s="9" t="s">
        <v>29</v>
      </c>
      <c r="F117" s="11" t="s">
        <v>156</v>
      </c>
      <c r="G117" s="12">
        <f t="shared" si="6"/>
        <v>9991756.4100000001</v>
      </c>
      <c r="H117" s="13">
        <f>'[1]05.07.22 ЭХ'!AD116</f>
        <v>0</v>
      </c>
      <c r="I117" s="13">
        <f>'[1]05.07.22 ЭХ'!AF116</f>
        <v>0</v>
      </c>
      <c r="J117" s="13">
        <f>'[1]05.07.22 ЭХ'!AH116</f>
        <v>0</v>
      </c>
      <c r="K117" s="12">
        <f t="shared" si="5"/>
        <v>9409081.5600000005</v>
      </c>
      <c r="L117" s="12">
        <f>'[1]05.07.22 ЭХ'!AE116</f>
        <v>0</v>
      </c>
      <c r="M117" s="12">
        <f>'[1]05.07.22 ЭХ'!AG116</f>
        <v>0</v>
      </c>
      <c r="N117" s="12">
        <f>'[1]05.07.22 ЭХ'!AI116+'[1]05.07.22 ЭХ'!AJ116</f>
        <v>9409081.5600000005</v>
      </c>
      <c r="O117" s="13">
        <f>'[1]05.07.22 ЭХ'!AK116</f>
        <v>25</v>
      </c>
      <c r="P117" s="12">
        <f>'[1]05.07.22 ЭХ'!AL116</f>
        <v>582674.85</v>
      </c>
      <c r="Q117" s="13">
        <f>'[1]05.07.22 ЭХ'!AO116</f>
        <v>0</v>
      </c>
      <c r="R117" s="12">
        <f>'[1]05.07.22 ЭХ'!AP116</f>
        <v>0</v>
      </c>
      <c r="S117" s="13">
        <f>'[1]05.07.22 ЭХ'!AQ116</f>
        <v>0</v>
      </c>
      <c r="T117" s="12">
        <f>'[1]05.07.22 ЭХ'!AR116</f>
        <v>0</v>
      </c>
      <c r="U117" s="13">
        <f>'[1]05.07.22 ЭХ'!AS116</f>
        <v>0</v>
      </c>
      <c r="V117" s="12">
        <f>'[1]05.07.22 ЭХ'!AT116</f>
        <v>0</v>
      </c>
      <c r="W117" s="13">
        <f>'[1]05.07.22 ЭХ'!AU116</f>
        <v>0</v>
      </c>
      <c r="X117" s="12">
        <f>'[1]05.07.22 ЭХ'!AV116</f>
        <v>0</v>
      </c>
    </row>
    <row r="118" spans="1:24" ht="30" customHeight="1" x14ac:dyDescent="0.25">
      <c r="A118" s="6">
        <v>96</v>
      </c>
      <c r="B118" s="14" t="s">
        <v>157</v>
      </c>
      <c r="C118" s="8">
        <v>330359</v>
      </c>
      <c r="D118" s="9" t="s">
        <v>155</v>
      </c>
      <c r="E118" s="9" t="s">
        <v>62</v>
      </c>
      <c r="F118" s="11" t="s">
        <v>156</v>
      </c>
      <c r="G118" s="12">
        <f t="shared" si="6"/>
        <v>899871.94</v>
      </c>
      <c r="H118" s="13">
        <f>'[1]05.07.22 ЭХ'!AD117</f>
        <v>900</v>
      </c>
      <c r="I118" s="13">
        <f>'[1]05.07.22 ЭХ'!AF117</f>
        <v>0</v>
      </c>
      <c r="J118" s="13">
        <f>'[1]05.07.22 ЭХ'!AH117</f>
        <v>444</v>
      </c>
      <c r="K118" s="12">
        <f t="shared" si="5"/>
        <v>899871.94</v>
      </c>
      <c r="L118" s="12">
        <f>'[1]05.07.22 ЭХ'!AE117</f>
        <v>416736</v>
      </c>
      <c r="M118" s="12">
        <f>'[1]05.07.22 ЭХ'!AG117</f>
        <v>0</v>
      </c>
      <c r="N118" s="12">
        <f>'[1]05.07.22 ЭХ'!AI117+'[1]05.07.22 ЭХ'!AJ117</f>
        <v>483135.94</v>
      </c>
      <c r="O118" s="13">
        <f>'[1]05.07.22 ЭХ'!AK117</f>
        <v>0</v>
      </c>
      <c r="P118" s="12">
        <f>'[1]05.07.22 ЭХ'!AL117</f>
        <v>0</v>
      </c>
      <c r="Q118" s="13">
        <f>'[1]05.07.22 ЭХ'!AO117</f>
        <v>0</v>
      </c>
      <c r="R118" s="12">
        <f>'[1]05.07.22 ЭХ'!AP117</f>
        <v>0</v>
      </c>
      <c r="S118" s="13">
        <f>'[1]05.07.22 ЭХ'!AQ117</f>
        <v>0</v>
      </c>
      <c r="T118" s="12">
        <f>'[1]05.07.22 ЭХ'!AR117</f>
        <v>0</v>
      </c>
      <c r="U118" s="13">
        <f>'[1]05.07.22 ЭХ'!AS117</f>
        <v>0</v>
      </c>
      <c r="V118" s="12">
        <f>'[1]05.07.22 ЭХ'!AT117</f>
        <v>0</v>
      </c>
      <c r="W118" s="13">
        <f>'[1]05.07.22 ЭХ'!AU117</f>
        <v>0</v>
      </c>
      <c r="X118" s="12">
        <f>'[1]05.07.22 ЭХ'!AV117</f>
        <v>0</v>
      </c>
    </row>
    <row r="119" spans="1:24" ht="30" customHeight="1" x14ac:dyDescent="0.25">
      <c r="A119" s="15"/>
      <c r="B119" s="7" t="s">
        <v>158</v>
      </c>
      <c r="C119" s="8">
        <v>330360</v>
      </c>
      <c r="D119" s="9" t="s">
        <v>155</v>
      </c>
      <c r="E119" s="9" t="s">
        <v>62</v>
      </c>
      <c r="F119" s="11" t="s">
        <v>156</v>
      </c>
      <c r="G119" s="12">
        <f t="shared" si="6"/>
        <v>0</v>
      </c>
      <c r="H119" s="13">
        <f>'[1]05.07.22 ЭХ'!AD118</f>
        <v>0</v>
      </c>
      <c r="I119" s="13">
        <f>'[1]05.07.22 ЭХ'!AF118</f>
        <v>0</v>
      </c>
      <c r="J119" s="13">
        <f>'[1]05.07.22 ЭХ'!AH118</f>
        <v>0</v>
      </c>
      <c r="K119" s="12">
        <f t="shared" si="5"/>
        <v>0</v>
      </c>
      <c r="L119" s="12">
        <f>'[1]05.07.22 ЭХ'!AE118</f>
        <v>0</v>
      </c>
      <c r="M119" s="12">
        <f>'[1]05.07.22 ЭХ'!AG118</f>
        <v>0</v>
      </c>
      <c r="N119" s="12">
        <f>'[1]05.07.22 ЭХ'!AI118+'[1]05.07.22 ЭХ'!AJ118</f>
        <v>0</v>
      </c>
      <c r="O119" s="13">
        <f>'[1]05.07.22 ЭХ'!AK118</f>
        <v>0</v>
      </c>
      <c r="P119" s="12">
        <f>'[1]05.07.22 ЭХ'!AL118</f>
        <v>0</v>
      </c>
      <c r="Q119" s="13">
        <f>'[1]05.07.22 ЭХ'!AO118</f>
        <v>0</v>
      </c>
      <c r="R119" s="12">
        <f>'[1]05.07.22 ЭХ'!AP118</f>
        <v>0</v>
      </c>
      <c r="S119" s="13">
        <f>'[1]05.07.22 ЭХ'!AQ118</f>
        <v>0</v>
      </c>
      <c r="T119" s="12">
        <f>'[1]05.07.22 ЭХ'!AR118</f>
        <v>0</v>
      </c>
      <c r="U119" s="13">
        <f>'[1]05.07.22 ЭХ'!AS118</f>
        <v>0</v>
      </c>
      <c r="V119" s="12">
        <f>'[1]05.07.22 ЭХ'!AT118</f>
        <v>0</v>
      </c>
      <c r="W119" s="13">
        <f>'[1]05.07.22 ЭХ'!AU118</f>
        <v>0</v>
      </c>
      <c r="X119" s="12">
        <f>'[1]05.07.22 ЭХ'!AV118</f>
        <v>0</v>
      </c>
    </row>
    <row r="120" spans="1:24" ht="30" customHeight="1" x14ac:dyDescent="0.25">
      <c r="A120" s="6">
        <v>97</v>
      </c>
      <c r="B120" s="14" t="s">
        <v>159</v>
      </c>
      <c r="C120" s="8">
        <v>330415</v>
      </c>
      <c r="D120" s="9" t="s">
        <v>155</v>
      </c>
      <c r="E120" s="9" t="s">
        <v>62</v>
      </c>
      <c r="F120" s="11" t="s">
        <v>156</v>
      </c>
      <c r="G120" s="12">
        <f t="shared" si="6"/>
        <v>304779367.66000003</v>
      </c>
      <c r="H120" s="13">
        <f>'[1]05.07.22 ЭХ'!AD119</f>
        <v>113083</v>
      </c>
      <c r="I120" s="13">
        <f>'[1]05.07.22 ЭХ'!AF119</f>
        <v>13953</v>
      </c>
      <c r="J120" s="13">
        <f>'[1]05.07.22 ЭХ'!AH119</f>
        <v>45958</v>
      </c>
      <c r="K120" s="12">
        <f t="shared" si="5"/>
        <v>118985072.29000001</v>
      </c>
      <c r="L120" s="12">
        <f>'[1]05.07.22 ЭХ'!AE119</f>
        <v>63082845.75</v>
      </c>
      <c r="M120" s="12">
        <f>'[1]05.07.22 ЭХ'!AG119</f>
        <v>7568805.1100000003</v>
      </c>
      <c r="N120" s="12">
        <f>'[1]05.07.22 ЭХ'!AI119+'[1]05.07.22 ЭХ'!AJ119</f>
        <v>48333421.43</v>
      </c>
      <c r="O120" s="13">
        <f>'[1]05.07.22 ЭХ'!AK119</f>
        <v>1446</v>
      </c>
      <c r="P120" s="12">
        <f>'[1]05.07.22 ЭХ'!AL119</f>
        <v>13311793.43</v>
      </c>
      <c r="Q120" s="13">
        <f>'[1]05.07.22 ЭХ'!AO119</f>
        <v>4226</v>
      </c>
      <c r="R120" s="12">
        <f>'[1]05.07.22 ЭХ'!AP119</f>
        <v>115872835.91</v>
      </c>
      <c r="S120" s="13">
        <f>'[1]05.07.22 ЭХ'!AQ119</f>
        <v>0</v>
      </c>
      <c r="T120" s="12">
        <f>'[1]05.07.22 ЭХ'!AR119</f>
        <v>0</v>
      </c>
      <c r="U120" s="13">
        <f>'[1]05.07.22 ЭХ'!AS119</f>
        <v>0</v>
      </c>
      <c r="V120" s="12">
        <f>'[1]05.07.22 ЭХ'!AT119</f>
        <v>0</v>
      </c>
      <c r="W120" s="13">
        <f>'[1]05.07.22 ЭХ'!AU119</f>
        <v>13909</v>
      </c>
      <c r="X120" s="12">
        <f>'[1]05.07.22 ЭХ'!AV119</f>
        <v>56609666.030000001</v>
      </c>
    </row>
    <row r="121" spans="1:24" ht="30" customHeight="1" x14ac:dyDescent="0.25">
      <c r="A121" s="6">
        <v>98</v>
      </c>
      <c r="B121" s="14" t="s">
        <v>160</v>
      </c>
      <c r="C121" s="8">
        <v>330409</v>
      </c>
      <c r="D121" s="9" t="s">
        <v>155</v>
      </c>
      <c r="E121" s="9" t="s">
        <v>62</v>
      </c>
      <c r="F121" s="11" t="s">
        <v>156</v>
      </c>
      <c r="G121" s="12">
        <f t="shared" si="6"/>
        <v>37102287.340000004</v>
      </c>
      <c r="H121" s="13">
        <f>'[1]05.07.22 ЭХ'!AD120</f>
        <v>855</v>
      </c>
      <c r="I121" s="13">
        <f>'[1]05.07.22 ЭХ'!AF120</f>
        <v>5457</v>
      </c>
      <c r="J121" s="13">
        <f>'[1]05.07.22 ЭХ'!AH120</f>
        <v>14866</v>
      </c>
      <c r="K121" s="12">
        <f t="shared" si="5"/>
        <v>19045712.789999999</v>
      </c>
      <c r="L121" s="12">
        <f>'[1]05.07.22 ЭХ'!AE120</f>
        <v>175460.4</v>
      </c>
      <c r="M121" s="12">
        <f>'[1]05.07.22 ЭХ'!AG120</f>
        <v>3700118.85</v>
      </c>
      <c r="N121" s="12">
        <f>'[1]05.07.22 ЭХ'!AI120+'[1]05.07.22 ЭХ'!AJ120</f>
        <v>15170133.539999999</v>
      </c>
      <c r="O121" s="13">
        <f>'[1]05.07.22 ЭХ'!AK120</f>
        <v>1273</v>
      </c>
      <c r="P121" s="12">
        <f>'[1]05.07.22 ЭХ'!AL120</f>
        <v>18056574.550000001</v>
      </c>
      <c r="Q121" s="13">
        <f>'[1]05.07.22 ЭХ'!AO120</f>
        <v>0</v>
      </c>
      <c r="R121" s="12">
        <f>'[1]05.07.22 ЭХ'!AP120</f>
        <v>0</v>
      </c>
      <c r="S121" s="13">
        <f>'[1]05.07.22 ЭХ'!AQ120</f>
        <v>0</v>
      </c>
      <c r="T121" s="12">
        <f>'[1]05.07.22 ЭХ'!AR120</f>
        <v>0</v>
      </c>
      <c r="U121" s="13">
        <f>'[1]05.07.22 ЭХ'!AS120</f>
        <v>0</v>
      </c>
      <c r="V121" s="12">
        <f>'[1]05.07.22 ЭХ'!AT120</f>
        <v>0</v>
      </c>
      <c r="W121" s="13">
        <f>'[1]05.07.22 ЭХ'!AU120</f>
        <v>0</v>
      </c>
      <c r="X121" s="12">
        <f>'[1]05.07.22 ЭХ'!AV120</f>
        <v>0</v>
      </c>
    </row>
    <row r="122" spans="1:24" ht="30" customHeight="1" x14ac:dyDescent="0.25">
      <c r="A122" s="6">
        <v>99</v>
      </c>
      <c r="B122" s="14" t="s">
        <v>161</v>
      </c>
      <c r="C122" s="8">
        <v>330420</v>
      </c>
      <c r="D122" s="9" t="s">
        <v>155</v>
      </c>
      <c r="E122" s="9" t="s">
        <v>62</v>
      </c>
      <c r="F122" s="11" t="s">
        <v>156</v>
      </c>
      <c r="G122" s="12">
        <f t="shared" si="6"/>
        <v>34755326.799999997</v>
      </c>
      <c r="H122" s="13">
        <f>'[1]05.07.22 ЭХ'!AD121</f>
        <v>0</v>
      </c>
      <c r="I122" s="13">
        <f>'[1]05.07.22 ЭХ'!AF121</f>
        <v>0</v>
      </c>
      <c r="J122" s="13">
        <f>'[1]05.07.22 ЭХ'!AH121</f>
        <v>22423</v>
      </c>
      <c r="K122" s="12">
        <f t="shared" si="5"/>
        <v>25193256.370000001</v>
      </c>
      <c r="L122" s="12">
        <f>'[1]05.07.22 ЭХ'!AE121</f>
        <v>0</v>
      </c>
      <c r="M122" s="12">
        <f>'[1]05.07.22 ЭХ'!AG121</f>
        <v>0</v>
      </c>
      <c r="N122" s="12">
        <f>'[1]05.07.22 ЭХ'!AI121+'[1]05.07.22 ЭХ'!AJ121</f>
        <v>25193256.370000001</v>
      </c>
      <c r="O122" s="13">
        <f>'[1]05.07.22 ЭХ'!AK121</f>
        <v>470</v>
      </c>
      <c r="P122" s="12">
        <f>'[1]05.07.22 ЭХ'!AL121</f>
        <v>4397335.92</v>
      </c>
      <c r="Q122" s="13">
        <f>'[1]05.07.22 ЭХ'!AO121</f>
        <v>367</v>
      </c>
      <c r="R122" s="12">
        <f>'[1]05.07.22 ЭХ'!AP121</f>
        <v>5164734.51</v>
      </c>
      <c r="S122" s="13">
        <f>'[1]05.07.22 ЭХ'!AQ121</f>
        <v>0</v>
      </c>
      <c r="T122" s="12">
        <f>'[1]05.07.22 ЭХ'!AR121</f>
        <v>0</v>
      </c>
      <c r="U122" s="13">
        <f>'[1]05.07.22 ЭХ'!AS121</f>
        <v>0</v>
      </c>
      <c r="V122" s="12">
        <f>'[1]05.07.22 ЭХ'!AT121</f>
        <v>0</v>
      </c>
      <c r="W122" s="13">
        <f>'[1]05.07.22 ЭХ'!AU121</f>
        <v>0</v>
      </c>
      <c r="X122" s="12">
        <f>'[1]05.07.22 ЭХ'!AV121</f>
        <v>0</v>
      </c>
    </row>
    <row r="123" spans="1:24" ht="30" customHeight="1" x14ac:dyDescent="0.25">
      <c r="A123" s="6">
        <v>100</v>
      </c>
      <c r="B123" s="14" t="s">
        <v>162</v>
      </c>
      <c r="C123" s="8"/>
      <c r="D123" s="9"/>
      <c r="E123" s="10" t="s">
        <v>29</v>
      </c>
      <c r="F123" s="11"/>
      <c r="G123" s="12">
        <f t="shared" si="6"/>
        <v>7838880.6399999997</v>
      </c>
      <c r="H123" s="13">
        <f>'[1]05.07.22 ЭХ'!AD122</f>
        <v>0</v>
      </c>
      <c r="I123" s="13">
        <f>'[1]05.07.22 ЭХ'!AF122</f>
        <v>0</v>
      </c>
      <c r="J123" s="13">
        <f>'[1]05.07.22 ЭХ'!AH122</f>
        <v>7904</v>
      </c>
      <c r="K123" s="12">
        <f t="shared" si="5"/>
        <v>7838880.6399999997</v>
      </c>
      <c r="L123" s="12">
        <f>'[1]05.07.22 ЭХ'!AE122</f>
        <v>0</v>
      </c>
      <c r="M123" s="12">
        <f>'[1]05.07.22 ЭХ'!AG122</f>
        <v>0</v>
      </c>
      <c r="N123" s="12">
        <f>'[1]05.07.22 ЭХ'!AI122+'[1]05.07.22 ЭХ'!AJ122</f>
        <v>7838880.6399999997</v>
      </c>
      <c r="O123" s="13">
        <f>'[1]05.07.22 ЭХ'!AK122</f>
        <v>0</v>
      </c>
      <c r="P123" s="12">
        <f>'[1]05.07.22 ЭХ'!AL122</f>
        <v>0</v>
      </c>
      <c r="Q123" s="13">
        <f>'[1]05.07.22 ЭХ'!AO122</f>
        <v>0</v>
      </c>
      <c r="R123" s="12">
        <f>'[1]05.07.22 ЭХ'!AP122</f>
        <v>0</v>
      </c>
      <c r="S123" s="13">
        <f>'[1]05.07.22 ЭХ'!AQ122</f>
        <v>0</v>
      </c>
      <c r="T123" s="12">
        <f>'[1]05.07.22 ЭХ'!AR122</f>
        <v>0</v>
      </c>
      <c r="U123" s="13">
        <f>'[1]05.07.22 ЭХ'!AS122</f>
        <v>0</v>
      </c>
      <c r="V123" s="12">
        <f>'[1]05.07.22 ЭХ'!AT122</f>
        <v>0</v>
      </c>
      <c r="W123" s="13">
        <f>'[1]05.07.22 ЭХ'!AU122</f>
        <v>0</v>
      </c>
      <c r="X123" s="12">
        <f>'[1]05.07.22 ЭХ'!AV122</f>
        <v>0</v>
      </c>
    </row>
    <row r="124" spans="1:24" ht="30" customHeight="1" x14ac:dyDescent="0.25">
      <c r="A124" s="6">
        <v>101</v>
      </c>
      <c r="B124" s="14" t="s">
        <v>163</v>
      </c>
      <c r="C124" s="8">
        <v>330074</v>
      </c>
      <c r="D124" s="9" t="s">
        <v>135</v>
      </c>
      <c r="E124" s="9" t="s">
        <v>29</v>
      </c>
      <c r="F124" s="11" t="s">
        <v>136</v>
      </c>
      <c r="G124" s="12">
        <f t="shared" si="6"/>
        <v>2961315.44</v>
      </c>
      <c r="H124" s="13">
        <f>'[1]05.07.22 ЭХ'!AD123</f>
        <v>11</v>
      </c>
      <c r="I124" s="13">
        <f>'[1]05.07.22 ЭХ'!AF123</f>
        <v>0</v>
      </c>
      <c r="J124" s="13">
        <f>'[1]05.07.22 ЭХ'!AH123</f>
        <v>2099</v>
      </c>
      <c r="K124" s="12">
        <f t="shared" si="5"/>
        <v>2745345.02</v>
      </c>
      <c r="L124" s="12">
        <f>'[1]05.07.22 ЭХ'!AE123</f>
        <v>1378.85</v>
      </c>
      <c r="M124" s="12">
        <f>'[1]05.07.22 ЭХ'!AG123</f>
        <v>0</v>
      </c>
      <c r="N124" s="12">
        <f>'[1]05.07.22 ЭХ'!AI123+'[1]05.07.22 ЭХ'!AJ123</f>
        <v>2743966.17</v>
      </c>
      <c r="O124" s="13">
        <f>'[1]05.07.22 ЭХ'!AK123</f>
        <v>22</v>
      </c>
      <c r="P124" s="12">
        <f>'[1]05.07.22 ЭХ'!AL123</f>
        <v>215970.42</v>
      </c>
      <c r="Q124" s="13">
        <f>'[1]05.07.22 ЭХ'!AO123</f>
        <v>0</v>
      </c>
      <c r="R124" s="12">
        <f>'[1]05.07.22 ЭХ'!AP123</f>
        <v>0</v>
      </c>
      <c r="S124" s="13">
        <f>'[1]05.07.22 ЭХ'!AQ123</f>
        <v>0</v>
      </c>
      <c r="T124" s="12">
        <f>'[1]05.07.22 ЭХ'!AR123</f>
        <v>0</v>
      </c>
      <c r="U124" s="13">
        <f>'[1]05.07.22 ЭХ'!AS123</f>
        <v>0</v>
      </c>
      <c r="V124" s="12">
        <f>'[1]05.07.22 ЭХ'!AT123</f>
        <v>0</v>
      </c>
      <c r="W124" s="13">
        <f>'[1]05.07.22 ЭХ'!AU123</f>
        <v>0</v>
      </c>
      <c r="X124" s="12">
        <f>'[1]05.07.22 ЭХ'!AV123</f>
        <v>0</v>
      </c>
    </row>
    <row r="125" spans="1:24" ht="30" customHeight="1" x14ac:dyDescent="0.25">
      <c r="A125" s="6">
        <v>102</v>
      </c>
      <c r="B125" s="14" t="s">
        <v>164</v>
      </c>
      <c r="C125" s="8"/>
      <c r="D125" s="9"/>
      <c r="E125" s="10" t="s">
        <v>29</v>
      </c>
      <c r="F125" s="11"/>
      <c r="G125" s="12">
        <f t="shared" si="6"/>
        <v>11048445.65</v>
      </c>
      <c r="H125" s="13">
        <f>'[1]05.07.22 ЭХ'!AD124</f>
        <v>0</v>
      </c>
      <c r="I125" s="13">
        <f>'[1]05.07.22 ЭХ'!AF124</f>
        <v>0</v>
      </c>
      <c r="J125" s="13">
        <f>'[1]05.07.22 ЭХ'!AH124</f>
        <v>0</v>
      </c>
      <c r="K125" s="12">
        <f t="shared" si="5"/>
        <v>0</v>
      </c>
      <c r="L125" s="12">
        <f>'[1]05.07.22 ЭХ'!AE124</f>
        <v>0</v>
      </c>
      <c r="M125" s="12">
        <f>'[1]05.07.22 ЭХ'!AG124</f>
        <v>0</v>
      </c>
      <c r="N125" s="12">
        <f>'[1]05.07.22 ЭХ'!AI124+'[1]05.07.22 ЭХ'!AJ124</f>
        <v>0</v>
      </c>
      <c r="O125" s="13">
        <f>'[1]05.07.22 ЭХ'!AK124</f>
        <v>100</v>
      </c>
      <c r="P125" s="12">
        <f>'[1]05.07.22 ЭХ'!AL124</f>
        <v>11048445.65</v>
      </c>
      <c r="Q125" s="13">
        <f>'[1]05.07.22 ЭХ'!AO124</f>
        <v>0</v>
      </c>
      <c r="R125" s="12">
        <f>'[1]05.07.22 ЭХ'!AP124</f>
        <v>0</v>
      </c>
      <c r="S125" s="13">
        <f>'[1]05.07.22 ЭХ'!AQ124</f>
        <v>0</v>
      </c>
      <c r="T125" s="12">
        <f>'[1]05.07.22 ЭХ'!AR124</f>
        <v>0</v>
      </c>
      <c r="U125" s="13">
        <f>'[1]05.07.22 ЭХ'!AS124</f>
        <v>0</v>
      </c>
      <c r="V125" s="12">
        <f>'[1]05.07.22 ЭХ'!AT124</f>
        <v>0</v>
      </c>
      <c r="W125" s="13">
        <f>'[1]05.07.22 ЭХ'!AU124</f>
        <v>0</v>
      </c>
      <c r="X125" s="12">
        <f>'[1]05.07.22 ЭХ'!AV124</f>
        <v>0</v>
      </c>
    </row>
    <row r="126" spans="1:24" ht="45" x14ac:dyDescent="0.25">
      <c r="A126" s="6">
        <v>103</v>
      </c>
      <c r="B126" s="14" t="s">
        <v>165</v>
      </c>
      <c r="C126" s="8">
        <v>330075</v>
      </c>
      <c r="D126" s="9" t="s">
        <v>155</v>
      </c>
      <c r="E126" s="9" t="s">
        <v>29</v>
      </c>
      <c r="F126" s="11" t="s">
        <v>156</v>
      </c>
      <c r="G126" s="12">
        <f t="shared" si="6"/>
        <v>0</v>
      </c>
      <c r="H126" s="13">
        <f>'[1]05.07.22 ЭХ'!AD125</f>
        <v>0</v>
      </c>
      <c r="I126" s="13">
        <f>'[1]05.07.22 ЭХ'!AF125</f>
        <v>0</v>
      </c>
      <c r="J126" s="13">
        <f>'[1]05.07.22 ЭХ'!AH125</f>
        <v>0</v>
      </c>
      <c r="K126" s="12">
        <f t="shared" si="5"/>
        <v>0</v>
      </c>
      <c r="L126" s="12">
        <f>'[1]05.07.22 ЭХ'!AE125</f>
        <v>0</v>
      </c>
      <c r="M126" s="12">
        <f>'[1]05.07.22 ЭХ'!AG125</f>
        <v>0</v>
      </c>
      <c r="N126" s="12">
        <f>'[1]05.07.22 ЭХ'!AI125+'[1]05.07.22 ЭХ'!AJ125</f>
        <v>0</v>
      </c>
      <c r="O126" s="13">
        <f>'[1]05.07.22 ЭХ'!AK125</f>
        <v>0</v>
      </c>
      <c r="P126" s="12">
        <f>'[1]05.07.22 ЭХ'!AL125</f>
        <v>0</v>
      </c>
      <c r="Q126" s="13">
        <f>'[1]05.07.22 ЭХ'!AO125</f>
        <v>0</v>
      </c>
      <c r="R126" s="12">
        <f>'[1]05.07.22 ЭХ'!AP125</f>
        <v>0</v>
      </c>
      <c r="S126" s="13">
        <f>'[1]05.07.22 ЭХ'!AQ125</f>
        <v>0</v>
      </c>
      <c r="T126" s="12">
        <f>'[1]05.07.22 ЭХ'!AR125</f>
        <v>0</v>
      </c>
      <c r="U126" s="13">
        <f>'[1]05.07.22 ЭХ'!AS125</f>
        <v>0</v>
      </c>
      <c r="V126" s="12">
        <f>'[1]05.07.22 ЭХ'!AT125</f>
        <v>0</v>
      </c>
      <c r="W126" s="13">
        <f>'[1]05.07.22 ЭХ'!AU125</f>
        <v>0</v>
      </c>
      <c r="X126" s="12">
        <f>'[1]05.07.22 ЭХ'!AV125</f>
        <v>0</v>
      </c>
    </row>
    <row r="127" spans="1:24" ht="30" customHeight="1" x14ac:dyDescent="0.25">
      <c r="A127" s="15"/>
      <c r="B127" s="7" t="s">
        <v>166</v>
      </c>
      <c r="C127" s="8"/>
      <c r="D127" s="9"/>
      <c r="E127" s="10" t="s">
        <v>29</v>
      </c>
      <c r="F127" s="11"/>
      <c r="G127" s="12">
        <f t="shared" si="6"/>
        <v>0</v>
      </c>
      <c r="H127" s="13">
        <f>'[1]05.07.22 ЭХ'!AD126</f>
        <v>0</v>
      </c>
      <c r="I127" s="13">
        <f>'[1]05.07.22 ЭХ'!AF126</f>
        <v>0</v>
      </c>
      <c r="J127" s="13">
        <f>'[1]05.07.22 ЭХ'!AH126</f>
        <v>0</v>
      </c>
      <c r="K127" s="12">
        <f t="shared" si="5"/>
        <v>0</v>
      </c>
      <c r="L127" s="12">
        <f>'[1]05.07.22 ЭХ'!AE126</f>
        <v>0</v>
      </c>
      <c r="M127" s="12">
        <f>'[1]05.07.22 ЭХ'!AG126</f>
        <v>0</v>
      </c>
      <c r="N127" s="12">
        <f>'[1]05.07.22 ЭХ'!AI126+'[1]05.07.22 ЭХ'!AJ126</f>
        <v>0</v>
      </c>
      <c r="O127" s="13">
        <f>'[1]05.07.22 ЭХ'!AK126</f>
        <v>0</v>
      </c>
      <c r="P127" s="12">
        <f>'[1]05.07.22 ЭХ'!AL126</f>
        <v>0</v>
      </c>
      <c r="Q127" s="13">
        <f>'[1]05.07.22 ЭХ'!AO126</f>
        <v>0</v>
      </c>
      <c r="R127" s="12">
        <f>'[1]05.07.22 ЭХ'!AP126</f>
        <v>0</v>
      </c>
      <c r="S127" s="13">
        <f>'[1]05.07.22 ЭХ'!AQ126</f>
        <v>0</v>
      </c>
      <c r="T127" s="12">
        <f>'[1]05.07.22 ЭХ'!AR126</f>
        <v>0</v>
      </c>
      <c r="U127" s="13">
        <f>'[1]05.07.22 ЭХ'!AS126</f>
        <v>0</v>
      </c>
      <c r="V127" s="12">
        <f>'[1]05.07.22 ЭХ'!AT126</f>
        <v>0</v>
      </c>
      <c r="W127" s="13">
        <f>'[1]05.07.22 ЭХ'!AU126</f>
        <v>0</v>
      </c>
      <c r="X127" s="12">
        <f>'[1]05.07.22 ЭХ'!AV126</f>
        <v>0</v>
      </c>
    </row>
    <row r="128" spans="1:24" ht="30" customHeight="1" x14ac:dyDescent="0.25">
      <c r="A128" s="6">
        <v>104</v>
      </c>
      <c r="B128" s="14" t="s">
        <v>167</v>
      </c>
      <c r="C128" s="8">
        <v>330079</v>
      </c>
      <c r="D128" s="9" t="s">
        <v>99</v>
      </c>
      <c r="E128" s="9" t="s">
        <v>29</v>
      </c>
      <c r="F128" s="11" t="s">
        <v>100</v>
      </c>
      <c r="G128" s="12">
        <f t="shared" si="6"/>
        <v>156739344.00999999</v>
      </c>
      <c r="H128" s="13">
        <f>'[1]05.07.22 ЭХ'!AD127</f>
        <v>43696</v>
      </c>
      <c r="I128" s="13">
        <f>'[1]05.07.22 ЭХ'!AF127</f>
        <v>2489</v>
      </c>
      <c r="J128" s="13">
        <f>'[1]05.07.22 ЭХ'!AH127</f>
        <v>18579</v>
      </c>
      <c r="K128" s="12">
        <f t="shared" si="5"/>
        <v>101667840.06</v>
      </c>
      <c r="L128" s="12">
        <f>'[1]05.07.22 ЭХ'!AE127</f>
        <v>39157027.310000002</v>
      </c>
      <c r="M128" s="12">
        <f>'[1]05.07.22 ЭХ'!AG127</f>
        <v>1655243.77</v>
      </c>
      <c r="N128" s="12">
        <f>'[1]05.07.22 ЭХ'!AI127+'[1]05.07.22 ЭХ'!AJ127</f>
        <v>60855568.979999997</v>
      </c>
      <c r="O128" s="13">
        <f>'[1]05.07.22 ЭХ'!AK127</f>
        <v>559</v>
      </c>
      <c r="P128" s="12">
        <f>'[1]05.07.22 ЭХ'!AL127</f>
        <v>5102356.88</v>
      </c>
      <c r="Q128" s="13">
        <f>'[1]05.07.22 ЭХ'!AO127</f>
        <v>1587</v>
      </c>
      <c r="R128" s="12">
        <f>'[1]05.07.22 ЭХ'!AP127</f>
        <v>26711803.640000001</v>
      </c>
      <c r="S128" s="13">
        <f>'[1]05.07.22 ЭХ'!AQ127</f>
        <v>0</v>
      </c>
      <c r="T128" s="12">
        <f>'[1]05.07.22 ЭХ'!AR127</f>
        <v>0</v>
      </c>
      <c r="U128" s="13">
        <f>'[1]05.07.22 ЭХ'!AS127</f>
        <v>0</v>
      </c>
      <c r="V128" s="12">
        <f>'[1]05.07.22 ЭХ'!AT127</f>
        <v>0</v>
      </c>
      <c r="W128" s="13">
        <f>'[1]05.07.22 ЭХ'!AU127</f>
        <v>4867</v>
      </c>
      <c r="X128" s="12">
        <f>'[1]05.07.22 ЭХ'!AV127</f>
        <v>23257343.43</v>
      </c>
    </row>
    <row r="129" spans="1:24" ht="30" customHeight="1" x14ac:dyDescent="0.25">
      <c r="A129" s="15"/>
      <c r="B129" s="7" t="s">
        <v>168</v>
      </c>
      <c r="C129" s="8"/>
      <c r="D129" s="9"/>
      <c r="E129" s="10" t="s">
        <v>29</v>
      </c>
      <c r="F129" s="11"/>
      <c r="G129" s="12">
        <f t="shared" si="6"/>
        <v>0</v>
      </c>
      <c r="H129" s="13">
        <f>'[1]05.07.22 ЭХ'!AD128</f>
        <v>0</v>
      </c>
      <c r="I129" s="13">
        <f>'[1]05.07.22 ЭХ'!AF128</f>
        <v>0</v>
      </c>
      <c r="J129" s="13">
        <f>'[1]05.07.22 ЭХ'!AH128</f>
        <v>0</v>
      </c>
      <c r="K129" s="12">
        <f t="shared" si="5"/>
        <v>0</v>
      </c>
      <c r="L129" s="12">
        <f>'[1]05.07.22 ЭХ'!AE128</f>
        <v>0</v>
      </c>
      <c r="M129" s="12">
        <f>'[1]05.07.22 ЭХ'!AG128</f>
        <v>0</v>
      </c>
      <c r="N129" s="12">
        <f>'[1]05.07.22 ЭХ'!AI128+'[1]05.07.22 ЭХ'!AJ128</f>
        <v>0</v>
      </c>
      <c r="O129" s="13">
        <f>'[1]05.07.22 ЭХ'!AK128</f>
        <v>0</v>
      </c>
      <c r="P129" s="12">
        <f>'[1]05.07.22 ЭХ'!AL128</f>
        <v>0</v>
      </c>
      <c r="Q129" s="13">
        <f>'[1]05.07.22 ЭХ'!AO128</f>
        <v>0</v>
      </c>
      <c r="R129" s="12">
        <f>'[1]05.07.22 ЭХ'!AP128</f>
        <v>0</v>
      </c>
      <c r="S129" s="13">
        <f>'[1]05.07.22 ЭХ'!AQ128</f>
        <v>0</v>
      </c>
      <c r="T129" s="12">
        <f>'[1]05.07.22 ЭХ'!AR128</f>
        <v>0</v>
      </c>
      <c r="U129" s="13">
        <f>'[1]05.07.22 ЭХ'!AS128</f>
        <v>0</v>
      </c>
      <c r="V129" s="12">
        <f>'[1]05.07.22 ЭХ'!AT128</f>
        <v>0</v>
      </c>
      <c r="W129" s="13">
        <f>'[1]05.07.22 ЭХ'!AU128</f>
        <v>0</v>
      </c>
      <c r="X129" s="12">
        <f>'[1]05.07.22 ЭХ'!AV128</f>
        <v>0</v>
      </c>
    </row>
    <row r="130" spans="1:24" ht="30" customHeight="1" x14ac:dyDescent="0.25">
      <c r="A130" s="6">
        <v>105</v>
      </c>
      <c r="B130" s="14" t="s">
        <v>169</v>
      </c>
      <c r="C130" s="8">
        <v>330091</v>
      </c>
      <c r="D130" s="9" t="s">
        <v>31</v>
      </c>
      <c r="E130" s="9" t="s">
        <v>29</v>
      </c>
      <c r="F130" s="11" t="s">
        <v>32</v>
      </c>
      <c r="G130" s="12">
        <f t="shared" si="6"/>
        <v>283500762.08999997</v>
      </c>
      <c r="H130" s="13">
        <f>'[1]05.07.22 ЭХ'!AD129</f>
        <v>119169</v>
      </c>
      <c r="I130" s="13">
        <f>'[1]05.07.22 ЭХ'!AF129</f>
        <v>18737</v>
      </c>
      <c r="J130" s="13">
        <f>'[1]05.07.22 ЭХ'!AH129</f>
        <v>59838</v>
      </c>
      <c r="K130" s="12">
        <f t="shared" si="5"/>
        <v>145122117.40000001</v>
      </c>
      <c r="L130" s="12">
        <f>'[1]05.07.22 ЭХ'!AE129</f>
        <v>74366035.629999995</v>
      </c>
      <c r="M130" s="12">
        <f>'[1]05.07.22 ЭХ'!AG129</f>
        <v>11634163.6</v>
      </c>
      <c r="N130" s="12">
        <f>'[1]05.07.22 ЭХ'!AI129+'[1]05.07.22 ЭХ'!AJ129</f>
        <v>59121918.170000002</v>
      </c>
      <c r="O130" s="13">
        <f>'[1]05.07.22 ЭХ'!AK129</f>
        <v>2162</v>
      </c>
      <c r="P130" s="12">
        <f>'[1]05.07.22 ЭХ'!AL129</f>
        <v>22657277.370000001</v>
      </c>
      <c r="Q130" s="13">
        <f>'[1]05.07.22 ЭХ'!AO129</f>
        <v>3816</v>
      </c>
      <c r="R130" s="12">
        <f>'[1]05.07.22 ЭХ'!AP129</f>
        <v>71712421.420000002</v>
      </c>
      <c r="S130" s="13">
        <f>'[1]05.07.22 ЭХ'!AQ129</f>
        <v>0</v>
      </c>
      <c r="T130" s="12">
        <f>'[1]05.07.22 ЭХ'!AR129</f>
        <v>0</v>
      </c>
      <c r="U130" s="13">
        <f>'[1]05.07.22 ЭХ'!AS129</f>
        <v>0</v>
      </c>
      <c r="V130" s="12">
        <f>'[1]05.07.22 ЭХ'!AT129</f>
        <v>0</v>
      </c>
      <c r="W130" s="13">
        <f>'[1]05.07.22 ЭХ'!AU129</f>
        <v>16027</v>
      </c>
      <c r="X130" s="12">
        <f>'[1]05.07.22 ЭХ'!AV129</f>
        <v>44008945.899999999</v>
      </c>
    </row>
    <row r="131" spans="1:24" ht="30" customHeight="1" x14ac:dyDescent="0.25">
      <c r="A131" s="15"/>
      <c r="B131" s="7" t="s">
        <v>170</v>
      </c>
      <c r="C131" s="8"/>
      <c r="D131" s="9"/>
      <c r="E131" s="10" t="s">
        <v>29</v>
      </c>
      <c r="F131" s="11"/>
      <c r="G131" s="12">
        <f t="shared" si="6"/>
        <v>0</v>
      </c>
      <c r="H131" s="13">
        <f>'[1]05.07.22 ЭХ'!AD130</f>
        <v>0</v>
      </c>
      <c r="I131" s="13">
        <f>'[1]05.07.22 ЭХ'!AF130</f>
        <v>0</v>
      </c>
      <c r="J131" s="13">
        <f>'[1]05.07.22 ЭХ'!AH130</f>
        <v>0</v>
      </c>
      <c r="K131" s="12">
        <f t="shared" si="5"/>
        <v>0</v>
      </c>
      <c r="L131" s="12">
        <f>'[1]05.07.22 ЭХ'!AE130</f>
        <v>0</v>
      </c>
      <c r="M131" s="12">
        <f>'[1]05.07.22 ЭХ'!AG130</f>
        <v>0</v>
      </c>
      <c r="N131" s="12">
        <f>'[1]05.07.22 ЭХ'!AI130+'[1]05.07.22 ЭХ'!AJ130</f>
        <v>0</v>
      </c>
      <c r="O131" s="13">
        <f>'[1]05.07.22 ЭХ'!AK130</f>
        <v>0</v>
      </c>
      <c r="P131" s="12">
        <f>'[1]05.07.22 ЭХ'!AL130</f>
        <v>0</v>
      </c>
      <c r="Q131" s="13">
        <f>'[1]05.07.22 ЭХ'!AO130</f>
        <v>0</v>
      </c>
      <c r="R131" s="12">
        <f>'[1]05.07.22 ЭХ'!AP130</f>
        <v>0</v>
      </c>
      <c r="S131" s="13">
        <f>'[1]05.07.22 ЭХ'!AQ130</f>
        <v>0</v>
      </c>
      <c r="T131" s="12">
        <f>'[1]05.07.22 ЭХ'!AR130</f>
        <v>0</v>
      </c>
      <c r="U131" s="13">
        <f>'[1]05.07.22 ЭХ'!AS130</f>
        <v>0</v>
      </c>
      <c r="V131" s="12">
        <f>'[1]05.07.22 ЭХ'!AT130</f>
        <v>0</v>
      </c>
      <c r="W131" s="13">
        <f>'[1]05.07.22 ЭХ'!AU130</f>
        <v>0</v>
      </c>
      <c r="X131" s="12">
        <f>'[1]05.07.22 ЭХ'!AV130</f>
        <v>0</v>
      </c>
    </row>
    <row r="132" spans="1:24" ht="30" customHeight="1" x14ac:dyDescent="0.25">
      <c r="A132" s="6">
        <v>106</v>
      </c>
      <c r="B132" s="14" t="s">
        <v>171</v>
      </c>
      <c r="C132" s="8">
        <v>330093</v>
      </c>
      <c r="D132" s="9" t="s">
        <v>130</v>
      </c>
      <c r="E132" s="9" t="s">
        <v>29</v>
      </c>
      <c r="F132" s="11" t="s">
        <v>131</v>
      </c>
      <c r="G132" s="12">
        <f t="shared" si="6"/>
        <v>148085668.69</v>
      </c>
      <c r="H132" s="13">
        <f>'[1]05.07.22 ЭХ'!AD131</f>
        <v>53831</v>
      </c>
      <c r="I132" s="13">
        <f>'[1]05.07.22 ЭХ'!AF131</f>
        <v>17485</v>
      </c>
      <c r="J132" s="13">
        <f>'[1]05.07.22 ЭХ'!AH131</f>
        <v>53350</v>
      </c>
      <c r="K132" s="12">
        <f t="shared" si="5"/>
        <v>77327724.510000005</v>
      </c>
      <c r="L132" s="12">
        <f>'[1]05.07.22 ЭХ'!AE131</f>
        <v>50914712.600000001</v>
      </c>
      <c r="M132" s="12">
        <f>'[1]05.07.22 ЭХ'!AG131</f>
        <v>11115664.550000001</v>
      </c>
      <c r="N132" s="12">
        <f>'[1]05.07.22 ЭХ'!AI131+'[1]05.07.22 ЭХ'!AJ131</f>
        <v>15297347.359999999</v>
      </c>
      <c r="O132" s="13">
        <f>'[1]05.07.22 ЭХ'!AK131</f>
        <v>1410</v>
      </c>
      <c r="P132" s="12">
        <f>'[1]05.07.22 ЭХ'!AL131</f>
        <v>13638309.529999999</v>
      </c>
      <c r="Q132" s="13">
        <f>'[1]05.07.22 ЭХ'!AO131</f>
        <v>2011</v>
      </c>
      <c r="R132" s="12">
        <f>'[1]05.07.22 ЭХ'!AP131</f>
        <v>42431753.539999999</v>
      </c>
      <c r="S132" s="13">
        <f>'[1]05.07.22 ЭХ'!AQ131</f>
        <v>0</v>
      </c>
      <c r="T132" s="12">
        <f>'[1]05.07.22 ЭХ'!AR131</f>
        <v>0</v>
      </c>
      <c r="U132" s="13">
        <f>'[1]05.07.22 ЭХ'!AS131</f>
        <v>0</v>
      </c>
      <c r="V132" s="12">
        <f>'[1]05.07.22 ЭХ'!AT131</f>
        <v>0</v>
      </c>
      <c r="W132" s="13">
        <f>'[1]05.07.22 ЭХ'!AU131</f>
        <v>10485</v>
      </c>
      <c r="X132" s="12">
        <f>'[1]05.07.22 ЭХ'!AV131</f>
        <v>14687881.109999999</v>
      </c>
    </row>
    <row r="133" spans="1:24" ht="30" customHeight="1" x14ac:dyDescent="0.25">
      <c r="A133" s="15"/>
      <c r="B133" s="7" t="s">
        <v>172</v>
      </c>
      <c r="C133" s="8"/>
      <c r="D133" s="9"/>
      <c r="E133" s="10" t="s">
        <v>60</v>
      </c>
      <c r="F133" s="11"/>
      <c r="G133" s="12">
        <f t="shared" si="6"/>
        <v>0</v>
      </c>
      <c r="H133" s="13">
        <f>'[1]05.07.22 ЭХ'!AD132</f>
        <v>0</v>
      </c>
      <c r="I133" s="13">
        <f>'[1]05.07.22 ЭХ'!AF132</f>
        <v>0</v>
      </c>
      <c r="J133" s="13">
        <f>'[1]05.07.22 ЭХ'!AH132</f>
        <v>0</v>
      </c>
      <c r="K133" s="12">
        <f t="shared" si="5"/>
        <v>0</v>
      </c>
      <c r="L133" s="12">
        <f>'[1]05.07.22 ЭХ'!AE132</f>
        <v>0</v>
      </c>
      <c r="M133" s="12">
        <f>'[1]05.07.22 ЭХ'!AG132</f>
        <v>0</v>
      </c>
      <c r="N133" s="12">
        <f>'[1]05.07.22 ЭХ'!AI132+'[1]05.07.22 ЭХ'!AJ132</f>
        <v>0</v>
      </c>
      <c r="O133" s="13">
        <f>'[1]05.07.22 ЭХ'!AK132</f>
        <v>0</v>
      </c>
      <c r="P133" s="12">
        <f>'[1]05.07.22 ЭХ'!AL132</f>
        <v>0</v>
      </c>
      <c r="Q133" s="13">
        <f>'[1]05.07.22 ЭХ'!AO132</f>
        <v>0</v>
      </c>
      <c r="R133" s="12">
        <f>'[1]05.07.22 ЭХ'!AP132</f>
        <v>0</v>
      </c>
      <c r="S133" s="13">
        <f>'[1]05.07.22 ЭХ'!AQ132</f>
        <v>0</v>
      </c>
      <c r="T133" s="12">
        <f>'[1]05.07.22 ЭХ'!AR132</f>
        <v>0</v>
      </c>
      <c r="U133" s="13">
        <f>'[1]05.07.22 ЭХ'!AS132</f>
        <v>0</v>
      </c>
      <c r="V133" s="12">
        <f>'[1]05.07.22 ЭХ'!AT132</f>
        <v>0</v>
      </c>
      <c r="W133" s="13">
        <f>'[1]05.07.22 ЭХ'!AU132</f>
        <v>0</v>
      </c>
      <c r="X133" s="12">
        <f>'[1]05.07.22 ЭХ'!AV132</f>
        <v>0</v>
      </c>
    </row>
    <row r="134" spans="1:24" ht="30" customHeight="1" x14ac:dyDescent="0.25">
      <c r="A134" s="6">
        <v>107</v>
      </c>
      <c r="B134" s="14" t="s">
        <v>173</v>
      </c>
      <c r="C134" s="8">
        <v>330353</v>
      </c>
      <c r="D134" s="9" t="s">
        <v>90</v>
      </c>
      <c r="E134" s="9" t="s">
        <v>60</v>
      </c>
      <c r="F134" s="11" t="s">
        <v>91</v>
      </c>
      <c r="G134" s="12">
        <f t="shared" si="6"/>
        <v>206842754.31</v>
      </c>
      <c r="H134" s="13">
        <f>'[1]05.07.22 ЭХ'!AD133</f>
        <v>74848</v>
      </c>
      <c r="I134" s="13">
        <f>'[1]05.07.22 ЭХ'!AF133</f>
        <v>7558</v>
      </c>
      <c r="J134" s="13">
        <f>'[1]05.07.22 ЭХ'!AH133</f>
        <v>42656</v>
      </c>
      <c r="K134" s="12">
        <f t="shared" si="5"/>
        <v>124752440.78</v>
      </c>
      <c r="L134" s="12">
        <f>'[1]05.07.22 ЭХ'!AE133</f>
        <v>65287565.130000003</v>
      </c>
      <c r="M134" s="12">
        <f>'[1]05.07.22 ЭХ'!AG133</f>
        <v>4843444.95</v>
      </c>
      <c r="N134" s="12">
        <f>'[1]05.07.22 ЭХ'!AI133+'[1]05.07.22 ЭХ'!AJ133</f>
        <v>54621430.700000003</v>
      </c>
      <c r="O134" s="13">
        <f>'[1]05.07.22 ЭХ'!AK133</f>
        <v>1302</v>
      </c>
      <c r="P134" s="12">
        <f>'[1]05.07.22 ЭХ'!AL133</f>
        <v>13100053.33</v>
      </c>
      <c r="Q134" s="13">
        <f>'[1]05.07.22 ЭХ'!AO133</f>
        <v>1827</v>
      </c>
      <c r="R134" s="12">
        <f>'[1]05.07.22 ЭХ'!AP133</f>
        <v>41350394.57</v>
      </c>
      <c r="S134" s="13">
        <f>'[1]05.07.22 ЭХ'!AQ133</f>
        <v>0</v>
      </c>
      <c r="T134" s="12">
        <f>'[1]05.07.22 ЭХ'!AR133</f>
        <v>0</v>
      </c>
      <c r="U134" s="13">
        <f>'[1]05.07.22 ЭХ'!AS133</f>
        <v>0</v>
      </c>
      <c r="V134" s="12">
        <f>'[1]05.07.22 ЭХ'!AT133</f>
        <v>0</v>
      </c>
      <c r="W134" s="13">
        <f>'[1]05.07.22 ЭХ'!AU133</f>
        <v>7435</v>
      </c>
      <c r="X134" s="12">
        <f>'[1]05.07.22 ЭХ'!AV133</f>
        <v>27639865.629999999</v>
      </c>
    </row>
    <row r="135" spans="1:24" ht="30" customHeight="1" x14ac:dyDescent="0.25">
      <c r="A135" s="15"/>
      <c r="B135" s="7" t="s">
        <v>174</v>
      </c>
      <c r="C135" s="8"/>
      <c r="D135" s="9"/>
      <c r="E135" s="10" t="s">
        <v>60</v>
      </c>
      <c r="F135" s="11"/>
      <c r="G135" s="12">
        <f t="shared" si="6"/>
        <v>0</v>
      </c>
      <c r="H135" s="13">
        <f>'[1]05.07.22 ЭХ'!AD134</f>
        <v>0</v>
      </c>
      <c r="I135" s="13">
        <f>'[1]05.07.22 ЭХ'!AF134</f>
        <v>0</v>
      </c>
      <c r="J135" s="13">
        <f>'[1]05.07.22 ЭХ'!AH134</f>
        <v>0</v>
      </c>
      <c r="K135" s="12">
        <f t="shared" si="5"/>
        <v>0</v>
      </c>
      <c r="L135" s="12">
        <f>'[1]05.07.22 ЭХ'!AE134</f>
        <v>0</v>
      </c>
      <c r="M135" s="12">
        <f>'[1]05.07.22 ЭХ'!AG134</f>
        <v>0</v>
      </c>
      <c r="N135" s="12">
        <f>'[1]05.07.22 ЭХ'!AI134+'[1]05.07.22 ЭХ'!AJ134</f>
        <v>0</v>
      </c>
      <c r="O135" s="13">
        <f>'[1]05.07.22 ЭХ'!AK134</f>
        <v>0</v>
      </c>
      <c r="P135" s="12">
        <f>'[1]05.07.22 ЭХ'!AL134</f>
        <v>0</v>
      </c>
      <c r="Q135" s="13">
        <f>'[1]05.07.22 ЭХ'!AO134</f>
        <v>0</v>
      </c>
      <c r="R135" s="12">
        <f>'[1]05.07.22 ЭХ'!AP134</f>
        <v>0</v>
      </c>
      <c r="S135" s="13">
        <f>'[1]05.07.22 ЭХ'!AQ134</f>
        <v>0</v>
      </c>
      <c r="T135" s="12">
        <f>'[1]05.07.22 ЭХ'!AR134</f>
        <v>0</v>
      </c>
      <c r="U135" s="13">
        <f>'[1]05.07.22 ЭХ'!AS134</f>
        <v>0</v>
      </c>
      <c r="V135" s="12">
        <f>'[1]05.07.22 ЭХ'!AT134</f>
        <v>0</v>
      </c>
      <c r="W135" s="13">
        <f>'[1]05.07.22 ЭХ'!AU134</f>
        <v>0</v>
      </c>
      <c r="X135" s="12">
        <f>'[1]05.07.22 ЭХ'!AV134</f>
        <v>0</v>
      </c>
    </row>
    <row r="136" spans="1:24" ht="30" customHeight="1" x14ac:dyDescent="0.25">
      <c r="A136" s="6">
        <v>108</v>
      </c>
      <c r="B136" s="14" t="s">
        <v>175</v>
      </c>
      <c r="C136" s="8">
        <v>330363</v>
      </c>
      <c r="D136" s="9" t="s">
        <v>130</v>
      </c>
      <c r="E136" s="9" t="s">
        <v>60</v>
      </c>
      <c r="F136" s="11" t="s">
        <v>131</v>
      </c>
      <c r="G136" s="12">
        <f t="shared" si="6"/>
        <v>256056759.91999999</v>
      </c>
      <c r="H136" s="13">
        <f>'[1]05.07.22 ЭХ'!AD135</f>
        <v>88112</v>
      </c>
      <c r="I136" s="13">
        <f>'[1]05.07.22 ЭХ'!AF135</f>
        <v>17892</v>
      </c>
      <c r="J136" s="13">
        <f>'[1]05.07.22 ЭХ'!AH135</f>
        <v>50317</v>
      </c>
      <c r="K136" s="12">
        <f t="shared" si="5"/>
        <v>134683743.27000001</v>
      </c>
      <c r="L136" s="12">
        <f>'[1]05.07.22 ЭХ'!AE135</f>
        <v>57580789.5</v>
      </c>
      <c r="M136" s="12">
        <f>'[1]05.07.22 ЭХ'!AG135</f>
        <v>11627511.390000001</v>
      </c>
      <c r="N136" s="12">
        <f>'[1]05.07.22 ЭХ'!AI135+'[1]05.07.22 ЭХ'!AJ135</f>
        <v>65475442.380000003</v>
      </c>
      <c r="O136" s="13">
        <f>'[1]05.07.22 ЭХ'!AK135</f>
        <v>1482</v>
      </c>
      <c r="P136" s="12">
        <f>'[1]05.07.22 ЭХ'!AL135</f>
        <v>14518555.99</v>
      </c>
      <c r="Q136" s="13">
        <f>'[1]05.07.22 ЭХ'!AO135</f>
        <v>3352</v>
      </c>
      <c r="R136" s="12">
        <f>'[1]05.07.22 ЭХ'!AP135</f>
        <v>79598874.939999998</v>
      </c>
      <c r="S136" s="13">
        <f>'[1]05.07.22 ЭХ'!AQ135</f>
        <v>0</v>
      </c>
      <c r="T136" s="12">
        <f>'[1]05.07.22 ЭХ'!AR135</f>
        <v>0</v>
      </c>
      <c r="U136" s="13">
        <f>'[1]05.07.22 ЭХ'!AS135</f>
        <v>0</v>
      </c>
      <c r="V136" s="12">
        <f>'[1]05.07.22 ЭХ'!AT135</f>
        <v>0</v>
      </c>
      <c r="W136" s="13">
        <f>'[1]05.07.22 ЭХ'!AU135</f>
        <v>9067</v>
      </c>
      <c r="X136" s="12">
        <f>'[1]05.07.22 ЭХ'!AV135</f>
        <v>27255585.719999999</v>
      </c>
    </row>
    <row r="137" spans="1:24" ht="30" customHeight="1" x14ac:dyDescent="0.25">
      <c r="A137" s="15"/>
      <c r="B137" s="7" t="s">
        <v>176</v>
      </c>
      <c r="C137" s="8">
        <v>330422</v>
      </c>
      <c r="D137" s="9" t="s">
        <v>155</v>
      </c>
      <c r="E137" s="9" t="s">
        <v>62</v>
      </c>
      <c r="F137" s="11" t="s">
        <v>131</v>
      </c>
      <c r="G137" s="12">
        <f t="shared" si="6"/>
        <v>0</v>
      </c>
      <c r="H137" s="13">
        <f>'[1]05.07.22 ЭХ'!AD136</f>
        <v>0</v>
      </c>
      <c r="I137" s="13">
        <f>'[1]05.07.22 ЭХ'!AF136</f>
        <v>0</v>
      </c>
      <c r="J137" s="13">
        <f>'[1]05.07.22 ЭХ'!AH136</f>
        <v>0</v>
      </c>
      <c r="K137" s="12">
        <f t="shared" si="5"/>
        <v>0</v>
      </c>
      <c r="L137" s="12">
        <f>'[1]05.07.22 ЭХ'!AE136</f>
        <v>0</v>
      </c>
      <c r="M137" s="12">
        <f>'[1]05.07.22 ЭХ'!AG136</f>
        <v>0</v>
      </c>
      <c r="N137" s="12">
        <f>'[1]05.07.22 ЭХ'!AI136+'[1]05.07.22 ЭХ'!AJ136</f>
        <v>0</v>
      </c>
      <c r="O137" s="13">
        <f>'[1]05.07.22 ЭХ'!AK136</f>
        <v>0</v>
      </c>
      <c r="P137" s="12">
        <f>'[1]05.07.22 ЭХ'!AL136</f>
        <v>0</v>
      </c>
      <c r="Q137" s="13">
        <f>'[1]05.07.22 ЭХ'!AO136</f>
        <v>0</v>
      </c>
      <c r="R137" s="12">
        <f>'[1]05.07.22 ЭХ'!AP136</f>
        <v>0</v>
      </c>
      <c r="S137" s="13">
        <f>'[1]05.07.22 ЭХ'!AQ136</f>
        <v>0</v>
      </c>
      <c r="T137" s="12">
        <f>'[1]05.07.22 ЭХ'!AR136</f>
        <v>0</v>
      </c>
      <c r="U137" s="13">
        <f>'[1]05.07.22 ЭХ'!AS136</f>
        <v>0</v>
      </c>
      <c r="V137" s="12">
        <f>'[1]05.07.22 ЭХ'!AT136</f>
        <v>0</v>
      </c>
      <c r="W137" s="13">
        <f>'[1]05.07.22 ЭХ'!AU136</f>
        <v>0</v>
      </c>
      <c r="X137" s="12">
        <f>'[1]05.07.22 ЭХ'!AV136</f>
        <v>0</v>
      </c>
    </row>
    <row r="138" spans="1:24" ht="30" customHeight="1" x14ac:dyDescent="0.25">
      <c r="A138" s="6">
        <v>109</v>
      </c>
      <c r="B138" s="14" t="s">
        <v>177</v>
      </c>
      <c r="C138" s="8"/>
      <c r="D138" s="9"/>
      <c r="E138" s="10"/>
      <c r="F138" s="11"/>
      <c r="G138" s="12">
        <f t="shared" si="6"/>
        <v>0</v>
      </c>
      <c r="H138" s="13">
        <f>'[1]05.07.22 ЭХ'!AD137</f>
        <v>0</v>
      </c>
      <c r="I138" s="13">
        <f>'[1]05.07.22 ЭХ'!AF137</f>
        <v>0</v>
      </c>
      <c r="J138" s="13">
        <f>'[1]05.07.22 ЭХ'!AH137</f>
        <v>0</v>
      </c>
      <c r="K138" s="12">
        <f t="shared" si="5"/>
        <v>0</v>
      </c>
      <c r="L138" s="12">
        <f>'[1]05.07.22 ЭХ'!AE137</f>
        <v>0</v>
      </c>
      <c r="M138" s="12">
        <f>'[1]05.07.22 ЭХ'!AG137</f>
        <v>0</v>
      </c>
      <c r="N138" s="12">
        <f>'[1]05.07.22 ЭХ'!AI137+'[1]05.07.22 ЭХ'!AJ137</f>
        <v>0</v>
      </c>
      <c r="O138" s="13">
        <f>'[1]05.07.22 ЭХ'!AK137</f>
        <v>0</v>
      </c>
      <c r="P138" s="12">
        <f>'[1]05.07.22 ЭХ'!AL137</f>
        <v>0</v>
      </c>
      <c r="Q138" s="13">
        <f>'[1]05.07.22 ЭХ'!AO137</f>
        <v>0</v>
      </c>
      <c r="R138" s="12">
        <f>'[1]05.07.22 ЭХ'!AP137</f>
        <v>0</v>
      </c>
      <c r="S138" s="13">
        <f>'[1]05.07.22 ЭХ'!AQ137</f>
        <v>0</v>
      </c>
      <c r="T138" s="12">
        <f>'[1]05.07.22 ЭХ'!AR137</f>
        <v>0</v>
      </c>
      <c r="U138" s="13">
        <f>'[1]05.07.22 ЭХ'!AS137</f>
        <v>0</v>
      </c>
      <c r="V138" s="12">
        <f>'[1]05.07.22 ЭХ'!AT137</f>
        <v>0</v>
      </c>
      <c r="W138" s="13">
        <f>'[1]05.07.22 ЭХ'!AU137</f>
        <v>0</v>
      </c>
      <c r="X138" s="12">
        <f>'[1]05.07.22 ЭХ'!AV137</f>
        <v>0</v>
      </c>
    </row>
    <row r="139" spans="1:24" ht="30" customHeight="1" x14ac:dyDescent="0.25">
      <c r="A139" s="15"/>
      <c r="B139" s="7" t="s">
        <v>178</v>
      </c>
      <c r="C139" s="8">
        <v>330428</v>
      </c>
      <c r="D139" s="9" t="s">
        <v>31</v>
      </c>
      <c r="E139" s="9" t="s">
        <v>62</v>
      </c>
      <c r="F139" s="11" t="s">
        <v>32</v>
      </c>
      <c r="G139" s="12">
        <f t="shared" ref="G139:G157" si="7">K139+P139+R139+X139</f>
        <v>0</v>
      </c>
      <c r="H139" s="13">
        <f>'[1]05.07.22 ЭХ'!AD138</f>
        <v>0</v>
      </c>
      <c r="I139" s="13">
        <f>'[1]05.07.22 ЭХ'!AF138</f>
        <v>0</v>
      </c>
      <c r="J139" s="13">
        <f>'[1]05.07.22 ЭХ'!AH138</f>
        <v>0</v>
      </c>
      <c r="K139" s="12">
        <f t="shared" si="5"/>
        <v>0</v>
      </c>
      <c r="L139" s="12">
        <f>'[1]05.07.22 ЭХ'!AE138</f>
        <v>0</v>
      </c>
      <c r="M139" s="12">
        <f>'[1]05.07.22 ЭХ'!AG138</f>
        <v>0</v>
      </c>
      <c r="N139" s="12">
        <f>'[1]05.07.22 ЭХ'!AI138+'[1]05.07.22 ЭХ'!AJ138</f>
        <v>0</v>
      </c>
      <c r="O139" s="13">
        <f>'[1]05.07.22 ЭХ'!AK138</f>
        <v>0</v>
      </c>
      <c r="P139" s="12">
        <f>'[1]05.07.22 ЭХ'!AL138</f>
        <v>0</v>
      </c>
      <c r="Q139" s="13">
        <f>'[1]05.07.22 ЭХ'!AO138</f>
        <v>0</v>
      </c>
      <c r="R139" s="12">
        <f>'[1]05.07.22 ЭХ'!AP138</f>
        <v>0</v>
      </c>
      <c r="S139" s="13">
        <f>'[1]05.07.22 ЭХ'!AQ138</f>
        <v>0</v>
      </c>
      <c r="T139" s="12">
        <f>'[1]05.07.22 ЭХ'!AR138</f>
        <v>0</v>
      </c>
      <c r="U139" s="13">
        <f>'[1]05.07.22 ЭХ'!AS138</f>
        <v>0</v>
      </c>
      <c r="V139" s="12">
        <f>'[1]05.07.22 ЭХ'!AT138</f>
        <v>0</v>
      </c>
      <c r="W139" s="13">
        <f>'[1]05.07.22 ЭХ'!AU138</f>
        <v>0</v>
      </c>
      <c r="X139" s="12">
        <f>'[1]05.07.22 ЭХ'!AV138</f>
        <v>0</v>
      </c>
    </row>
    <row r="140" spans="1:24" ht="45" x14ac:dyDescent="0.25">
      <c r="A140" s="6">
        <v>110</v>
      </c>
      <c r="B140" s="14" t="s">
        <v>179</v>
      </c>
      <c r="C140" s="8"/>
      <c r="D140" s="9"/>
      <c r="E140" s="10" t="s">
        <v>62</v>
      </c>
      <c r="F140" s="11"/>
      <c r="G140" s="12">
        <f t="shared" si="7"/>
        <v>39300918.32</v>
      </c>
      <c r="H140" s="13">
        <f>'[1]05.07.22 ЭХ'!AD139</f>
        <v>14351</v>
      </c>
      <c r="I140" s="13">
        <f>'[1]05.07.22 ЭХ'!AF139</f>
        <v>240</v>
      </c>
      <c r="J140" s="13">
        <f>'[1]05.07.22 ЭХ'!AH139</f>
        <v>8303</v>
      </c>
      <c r="K140" s="12">
        <f t="shared" ref="K140:K157" si="8">L140+M140+N140</f>
        <v>16424223.08</v>
      </c>
      <c r="L140" s="12">
        <f>'[1]05.07.22 ЭХ'!AE139</f>
        <v>6343385.6699999999</v>
      </c>
      <c r="M140" s="12">
        <f>'[1]05.07.22 ЭХ'!AG139</f>
        <v>171297.6</v>
      </c>
      <c r="N140" s="12">
        <f>'[1]05.07.22 ЭХ'!AI139+'[1]05.07.22 ЭХ'!AJ139</f>
        <v>9909539.8100000005</v>
      </c>
      <c r="O140" s="13">
        <f>'[1]05.07.22 ЭХ'!AK139</f>
        <v>250</v>
      </c>
      <c r="P140" s="12">
        <f>'[1]05.07.22 ЭХ'!AL139</f>
        <v>8873295.0899999999</v>
      </c>
      <c r="Q140" s="13">
        <f>'[1]05.07.22 ЭХ'!AO139</f>
        <v>250</v>
      </c>
      <c r="R140" s="12">
        <f>'[1]05.07.22 ЭХ'!AP139</f>
        <v>6561080.3099999996</v>
      </c>
      <c r="S140" s="13">
        <f>'[1]05.07.22 ЭХ'!AQ139</f>
        <v>250</v>
      </c>
      <c r="T140" s="12">
        <f>'[1]05.07.22 ЭХ'!AR139</f>
        <v>6561080.3099999996</v>
      </c>
      <c r="U140" s="13">
        <f>'[1]05.07.22 ЭХ'!AS139</f>
        <v>0</v>
      </c>
      <c r="V140" s="12">
        <f>'[1]05.07.22 ЭХ'!AT139</f>
        <v>0</v>
      </c>
      <c r="W140" s="13">
        <f>'[1]05.07.22 ЭХ'!AU139</f>
        <v>2533</v>
      </c>
      <c r="X140" s="12">
        <f>'[1]05.07.22 ЭХ'!AV139</f>
        <v>7442319.8399999999</v>
      </c>
    </row>
    <row r="141" spans="1:24" ht="30" customHeight="1" x14ac:dyDescent="0.25">
      <c r="A141" s="6">
        <v>111</v>
      </c>
      <c r="B141" s="14" t="s">
        <v>180</v>
      </c>
      <c r="C141" s="8">
        <v>330370</v>
      </c>
      <c r="D141" s="9" t="s">
        <v>155</v>
      </c>
      <c r="E141" s="9" t="s">
        <v>62</v>
      </c>
      <c r="F141" s="11" t="s">
        <v>156</v>
      </c>
      <c r="G141" s="12">
        <f t="shared" si="7"/>
        <v>0</v>
      </c>
      <c r="H141" s="13">
        <f>'[1]05.07.22 ЭХ'!AD140</f>
        <v>0</v>
      </c>
      <c r="I141" s="13">
        <f>'[1]05.07.22 ЭХ'!AF140</f>
        <v>0</v>
      </c>
      <c r="J141" s="13">
        <f>'[1]05.07.22 ЭХ'!AH140</f>
        <v>0</v>
      </c>
      <c r="K141" s="12">
        <f t="shared" si="8"/>
        <v>0</v>
      </c>
      <c r="L141" s="12">
        <f>'[1]05.07.22 ЭХ'!AE140</f>
        <v>0</v>
      </c>
      <c r="M141" s="12">
        <f>'[1]05.07.22 ЭХ'!AG140</f>
        <v>0</v>
      </c>
      <c r="N141" s="12">
        <f>'[1]05.07.22 ЭХ'!AI140+'[1]05.07.22 ЭХ'!AJ140</f>
        <v>0</v>
      </c>
      <c r="O141" s="13">
        <f>'[1]05.07.22 ЭХ'!AK140</f>
        <v>0</v>
      </c>
      <c r="P141" s="12">
        <f>'[1]05.07.22 ЭХ'!AL140</f>
        <v>0</v>
      </c>
      <c r="Q141" s="13">
        <f>'[1]05.07.22 ЭХ'!AO140</f>
        <v>0</v>
      </c>
      <c r="R141" s="12">
        <f>'[1]05.07.22 ЭХ'!AP140</f>
        <v>0</v>
      </c>
      <c r="S141" s="13">
        <f>'[1]05.07.22 ЭХ'!AQ140</f>
        <v>0</v>
      </c>
      <c r="T141" s="12">
        <f>'[1]05.07.22 ЭХ'!AR140</f>
        <v>0</v>
      </c>
      <c r="U141" s="13">
        <f>'[1]05.07.22 ЭХ'!AS140</f>
        <v>0</v>
      </c>
      <c r="V141" s="12">
        <f>'[1]05.07.22 ЭХ'!AT140</f>
        <v>0</v>
      </c>
      <c r="W141" s="13">
        <f>'[1]05.07.22 ЭХ'!AU140</f>
        <v>0</v>
      </c>
      <c r="X141" s="12">
        <f>'[1]05.07.22 ЭХ'!AV140</f>
        <v>0</v>
      </c>
    </row>
    <row r="142" spans="1:24" ht="30" hidden="1" customHeight="1" x14ac:dyDescent="0.25">
      <c r="A142" s="6"/>
      <c r="B142" s="14"/>
      <c r="C142" s="8">
        <v>330386</v>
      </c>
      <c r="D142" s="9" t="s">
        <v>155</v>
      </c>
      <c r="E142" s="9" t="s">
        <v>62</v>
      </c>
      <c r="F142" s="11" t="s">
        <v>156</v>
      </c>
      <c r="G142" s="12">
        <f t="shared" si="7"/>
        <v>0</v>
      </c>
      <c r="H142" s="13">
        <f>'[1]05.07.22 ЭХ'!AD141</f>
        <v>0</v>
      </c>
      <c r="I142" s="13">
        <f>'[1]05.07.22 ЭХ'!AF141</f>
        <v>0</v>
      </c>
      <c r="J142" s="13">
        <f>'[1]05.07.22 ЭХ'!AH141</f>
        <v>0</v>
      </c>
      <c r="K142" s="12">
        <f t="shared" si="8"/>
        <v>0</v>
      </c>
      <c r="L142" s="12">
        <f>'[1]05.07.22 ЭХ'!AE141</f>
        <v>0</v>
      </c>
      <c r="M142" s="12">
        <f>'[1]05.07.22 ЭХ'!AG141</f>
        <v>0</v>
      </c>
      <c r="N142" s="12">
        <f>'[1]05.07.22 ЭХ'!AI141+'[1]05.07.22 ЭХ'!AJ141</f>
        <v>0</v>
      </c>
      <c r="O142" s="13">
        <f>'[1]05.07.22 ЭХ'!AK141</f>
        <v>0</v>
      </c>
      <c r="P142" s="12">
        <f>'[1]05.07.22 ЭХ'!AL141</f>
        <v>0</v>
      </c>
      <c r="Q142" s="13">
        <f>'[1]05.07.22 ЭХ'!AO141</f>
        <v>0</v>
      </c>
      <c r="R142" s="12">
        <f>'[1]05.07.22 ЭХ'!AP141</f>
        <v>0</v>
      </c>
      <c r="S142" s="13">
        <f>'[1]05.07.22 ЭХ'!AQ141</f>
        <v>0</v>
      </c>
      <c r="T142" s="12">
        <f>'[1]05.07.22 ЭХ'!AR141</f>
        <v>0</v>
      </c>
      <c r="U142" s="13">
        <f>'[1]05.07.22 ЭХ'!AS141</f>
        <v>0</v>
      </c>
      <c r="V142" s="12">
        <f>'[1]05.07.22 ЭХ'!AT141</f>
        <v>0</v>
      </c>
      <c r="W142" s="13">
        <f>'[1]05.07.22 ЭХ'!AU141</f>
        <v>0</v>
      </c>
      <c r="X142" s="12">
        <f>'[1]05.07.22 ЭХ'!AV141</f>
        <v>0</v>
      </c>
    </row>
    <row r="143" spans="1:24" ht="30" customHeight="1" x14ac:dyDescent="0.25">
      <c r="A143" s="6"/>
      <c r="B143" s="14"/>
      <c r="C143" s="8">
        <v>330414</v>
      </c>
      <c r="D143" s="9" t="s">
        <v>155</v>
      </c>
      <c r="E143" s="9" t="s">
        <v>62</v>
      </c>
      <c r="F143" s="11" t="s">
        <v>156</v>
      </c>
      <c r="G143" s="12">
        <f t="shared" si="7"/>
        <v>0</v>
      </c>
      <c r="H143" s="13">
        <f>'[1]05.07.22 ЭХ'!AD142</f>
        <v>0</v>
      </c>
      <c r="I143" s="13">
        <f>'[1]05.07.22 ЭХ'!AF142</f>
        <v>0</v>
      </c>
      <c r="J143" s="13">
        <f>'[1]05.07.22 ЭХ'!AH142</f>
        <v>0</v>
      </c>
      <c r="K143" s="12">
        <f t="shared" si="8"/>
        <v>0</v>
      </c>
      <c r="L143" s="12">
        <f>'[1]05.07.22 ЭХ'!AE142</f>
        <v>0</v>
      </c>
      <c r="M143" s="12">
        <f>'[1]05.07.22 ЭХ'!AG142</f>
        <v>0</v>
      </c>
      <c r="N143" s="12">
        <f>'[1]05.07.22 ЭХ'!AI142+'[1]05.07.22 ЭХ'!AJ142</f>
        <v>0</v>
      </c>
      <c r="O143" s="13">
        <f>'[1]05.07.22 ЭХ'!AK142</f>
        <v>0</v>
      </c>
      <c r="P143" s="12">
        <f>'[1]05.07.22 ЭХ'!AL142</f>
        <v>0</v>
      </c>
      <c r="Q143" s="13">
        <f>'[1]05.07.22 ЭХ'!AO142</f>
        <v>0</v>
      </c>
      <c r="R143" s="12">
        <f>'[1]05.07.22 ЭХ'!AP142</f>
        <v>0</v>
      </c>
      <c r="S143" s="13">
        <f>'[1]05.07.22 ЭХ'!AQ142</f>
        <v>0</v>
      </c>
      <c r="T143" s="12">
        <f>'[1]05.07.22 ЭХ'!AR142</f>
        <v>0</v>
      </c>
      <c r="U143" s="13">
        <f>'[1]05.07.22 ЭХ'!AS142</f>
        <v>0</v>
      </c>
      <c r="V143" s="12">
        <f>'[1]05.07.22 ЭХ'!AT142</f>
        <v>0</v>
      </c>
      <c r="W143" s="13">
        <f>'[1]05.07.22 ЭХ'!AU142</f>
        <v>0</v>
      </c>
      <c r="X143" s="12">
        <f>'[1]05.07.22 ЭХ'!AV142</f>
        <v>0</v>
      </c>
    </row>
    <row r="144" spans="1:24" ht="30" customHeight="1" x14ac:dyDescent="0.25">
      <c r="A144" s="15"/>
      <c r="B144" s="7" t="s">
        <v>181</v>
      </c>
      <c r="C144" s="8">
        <v>330366</v>
      </c>
      <c r="D144" s="9" t="s">
        <v>155</v>
      </c>
      <c r="E144" s="9" t="s">
        <v>62</v>
      </c>
      <c r="F144" s="11" t="s">
        <v>156</v>
      </c>
      <c r="G144" s="12">
        <f t="shared" si="7"/>
        <v>0</v>
      </c>
      <c r="H144" s="13">
        <f>'[1]05.07.22 ЭХ'!AD143</f>
        <v>0</v>
      </c>
      <c r="I144" s="13">
        <f>'[1]05.07.22 ЭХ'!AF143</f>
        <v>0</v>
      </c>
      <c r="J144" s="13">
        <f>'[1]05.07.22 ЭХ'!AH143</f>
        <v>0</v>
      </c>
      <c r="K144" s="12">
        <f t="shared" si="8"/>
        <v>0</v>
      </c>
      <c r="L144" s="12">
        <f>'[1]05.07.22 ЭХ'!AE143</f>
        <v>0</v>
      </c>
      <c r="M144" s="12">
        <f>'[1]05.07.22 ЭХ'!AG143</f>
        <v>0</v>
      </c>
      <c r="N144" s="12">
        <f>'[1]05.07.22 ЭХ'!AI143+'[1]05.07.22 ЭХ'!AJ143</f>
        <v>0</v>
      </c>
      <c r="O144" s="13">
        <f>'[1]05.07.22 ЭХ'!AK143</f>
        <v>0</v>
      </c>
      <c r="P144" s="12">
        <f>'[1]05.07.22 ЭХ'!AL143</f>
        <v>0</v>
      </c>
      <c r="Q144" s="13">
        <f>'[1]05.07.22 ЭХ'!AO143</f>
        <v>0</v>
      </c>
      <c r="R144" s="12">
        <f>'[1]05.07.22 ЭХ'!AP143</f>
        <v>0</v>
      </c>
      <c r="S144" s="13">
        <f>'[1]05.07.22 ЭХ'!AQ143</f>
        <v>0</v>
      </c>
      <c r="T144" s="12">
        <f>'[1]05.07.22 ЭХ'!AR143</f>
        <v>0</v>
      </c>
      <c r="U144" s="13">
        <f>'[1]05.07.22 ЭХ'!AS143</f>
        <v>0</v>
      </c>
      <c r="V144" s="12">
        <f>'[1]05.07.22 ЭХ'!AT143</f>
        <v>0</v>
      </c>
      <c r="W144" s="13">
        <f>'[1]05.07.22 ЭХ'!AU143</f>
        <v>0</v>
      </c>
      <c r="X144" s="12">
        <f>'[1]05.07.22 ЭХ'!AV143</f>
        <v>0</v>
      </c>
    </row>
    <row r="145" spans="1:24" ht="30" customHeight="1" x14ac:dyDescent="0.25">
      <c r="A145" s="6">
        <v>112</v>
      </c>
      <c r="B145" s="14" t="s">
        <v>182</v>
      </c>
      <c r="C145" s="8">
        <v>330424</v>
      </c>
      <c r="D145" s="9" t="s">
        <v>155</v>
      </c>
      <c r="E145" s="9" t="s">
        <v>62</v>
      </c>
      <c r="F145" s="11" t="s">
        <v>156</v>
      </c>
      <c r="G145" s="12">
        <f t="shared" si="7"/>
        <v>0</v>
      </c>
      <c r="H145" s="13">
        <f>'[1]05.07.22 ЭХ'!AD144</f>
        <v>0</v>
      </c>
      <c r="I145" s="13">
        <f>'[1]05.07.22 ЭХ'!AF144</f>
        <v>0</v>
      </c>
      <c r="J145" s="13">
        <f>'[1]05.07.22 ЭХ'!AH144</f>
        <v>0</v>
      </c>
      <c r="K145" s="12">
        <f t="shared" si="8"/>
        <v>0</v>
      </c>
      <c r="L145" s="12">
        <f>'[1]05.07.22 ЭХ'!AE144</f>
        <v>0</v>
      </c>
      <c r="M145" s="12">
        <f>'[1]05.07.22 ЭХ'!AG144</f>
        <v>0</v>
      </c>
      <c r="N145" s="12">
        <f>'[1]05.07.22 ЭХ'!AI144+'[1]05.07.22 ЭХ'!AJ144</f>
        <v>0</v>
      </c>
      <c r="O145" s="13">
        <f>'[1]05.07.22 ЭХ'!AK144</f>
        <v>0</v>
      </c>
      <c r="P145" s="12">
        <f>'[1]05.07.22 ЭХ'!AL144</f>
        <v>0</v>
      </c>
      <c r="Q145" s="13">
        <f>'[1]05.07.22 ЭХ'!AO144</f>
        <v>0</v>
      </c>
      <c r="R145" s="12">
        <f>'[1]05.07.22 ЭХ'!AP144</f>
        <v>0</v>
      </c>
      <c r="S145" s="13">
        <f>'[1]05.07.22 ЭХ'!AQ144</f>
        <v>0</v>
      </c>
      <c r="T145" s="12">
        <f>'[1]05.07.22 ЭХ'!AR144</f>
        <v>0</v>
      </c>
      <c r="U145" s="13">
        <f>'[1]05.07.22 ЭХ'!AS144</f>
        <v>0</v>
      </c>
      <c r="V145" s="12">
        <f>'[1]05.07.22 ЭХ'!AT144</f>
        <v>0</v>
      </c>
      <c r="W145" s="13">
        <f>'[1]05.07.22 ЭХ'!AU144</f>
        <v>0</v>
      </c>
      <c r="X145" s="12">
        <f>'[1]05.07.22 ЭХ'!AV144</f>
        <v>0</v>
      </c>
    </row>
    <row r="146" spans="1:24" ht="30" customHeight="1" x14ac:dyDescent="0.25">
      <c r="A146" s="15"/>
      <c r="B146" s="7" t="s">
        <v>183</v>
      </c>
      <c r="C146" s="8">
        <v>330427</v>
      </c>
      <c r="D146" s="9" t="s">
        <v>155</v>
      </c>
      <c r="E146" s="9" t="s">
        <v>62</v>
      </c>
      <c r="F146" s="11" t="s">
        <v>156</v>
      </c>
      <c r="G146" s="12">
        <f t="shared" si="7"/>
        <v>0</v>
      </c>
      <c r="H146" s="13">
        <f>'[1]05.07.22 ЭХ'!AD145</f>
        <v>0</v>
      </c>
      <c r="I146" s="13">
        <f>'[1]05.07.22 ЭХ'!AF145</f>
        <v>0</v>
      </c>
      <c r="J146" s="13">
        <f>'[1]05.07.22 ЭХ'!AH145</f>
        <v>0</v>
      </c>
      <c r="K146" s="12">
        <f t="shared" si="8"/>
        <v>0</v>
      </c>
      <c r="L146" s="12">
        <f>'[1]05.07.22 ЭХ'!AE145</f>
        <v>0</v>
      </c>
      <c r="M146" s="12">
        <f>'[1]05.07.22 ЭХ'!AG145</f>
        <v>0</v>
      </c>
      <c r="N146" s="12">
        <f>'[1]05.07.22 ЭХ'!AI145+'[1]05.07.22 ЭХ'!AJ145</f>
        <v>0</v>
      </c>
      <c r="O146" s="13">
        <f>'[1]05.07.22 ЭХ'!AK145</f>
        <v>0</v>
      </c>
      <c r="P146" s="12">
        <f>'[1]05.07.22 ЭХ'!AL145</f>
        <v>0</v>
      </c>
      <c r="Q146" s="13">
        <f>'[1]05.07.22 ЭХ'!AO145</f>
        <v>0</v>
      </c>
      <c r="R146" s="12">
        <f>'[1]05.07.22 ЭХ'!AP145</f>
        <v>0</v>
      </c>
      <c r="S146" s="13">
        <f>'[1]05.07.22 ЭХ'!AQ145</f>
        <v>0</v>
      </c>
      <c r="T146" s="12">
        <f>'[1]05.07.22 ЭХ'!AR145</f>
        <v>0</v>
      </c>
      <c r="U146" s="13">
        <f>'[1]05.07.22 ЭХ'!AS145</f>
        <v>0</v>
      </c>
      <c r="V146" s="12">
        <f>'[1]05.07.22 ЭХ'!AT145</f>
        <v>0</v>
      </c>
      <c r="W146" s="13">
        <f>'[1]05.07.22 ЭХ'!AU145</f>
        <v>0</v>
      </c>
      <c r="X146" s="12">
        <f>'[1]05.07.22 ЭХ'!AV145</f>
        <v>0</v>
      </c>
    </row>
    <row r="147" spans="1:24" ht="30" customHeight="1" x14ac:dyDescent="0.25">
      <c r="A147" s="6">
        <v>113</v>
      </c>
      <c r="B147" s="14" t="s">
        <v>184</v>
      </c>
      <c r="C147" s="8"/>
      <c r="D147" s="9"/>
      <c r="E147" s="10" t="s">
        <v>60</v>
      </c>
      <c r="F147" s="11"/>
      <c r="G147" s="12">
        <f t="shared" si="7"/>
        <v>0</v>
      </c>
      <c r="H147" s="13">
        <f>'[1]05.07.22 ЭХ'!AD146</f>
        <v>0</v>
      </c>
      <c r="I147" s="13">
        <f>'[1]05.07.22 ЭХ'!AF146</f>
        <v>0</v>
      </c>
      <c r="J147" s="13">
        <f>'[1]05.07.22 ЭХ'!AH146</f>
        <v>0</v>
      </c>
      <c r="K147" s="12">
        <f t="shared" si="8"/>
        <v>0</v>
      </c>
      <c r="L147" s="12">
        <f>'[1]05.07.22 ЭХ'!AE146</f>
        <v>0</v>
      </c>
      <c r="M147" s="12">
        <f>'[1]05.07.22 ЭХ'!AG146</f>
        <v>0</v>
      </c>
      <c r="N147" s="12">
        <f>'[1]05.07.22 ЭХ'!AI146+'[1]05.07.22 ЭХ'!AJ146</f>
        <v>0</v>
      </c>
      <c r="O147" s="13">
        <f>'[1]05.07.22 ЭХ'!AK146</f>
        <v>0</v>
      </c>
      <c r="P147" s="12">
        <f>'[1]05.07.22 ЭХ'!AL146</f>
        <v>0</v>
      </c>
      <c r="Q147" s="13">
        <f>'[1]05.07.22 ЭХ'!AO146</f>
        <v>0</v>
      </c>
      <c r="R147" s="12">
        <f>'[1]05.07.22 ЭХ'!AP146</f>
        <v>0</v>
      </c>
      <c r="S147" s="13">
        <f>'[1]05.07.22 ЭХ'!AQ146</f>
        <v>0</v>
      </c>
      <c r="T147" s="12">
        <f>'[1]05.07.22 ЭХ'!AR146</f>
        <v>0</v>
      </c>
      <c r="U147" s="13">
        <f>'[1]05.07.22 ЭХ'!AS146</f>
        <v>0</v>
      </c>
      <c r="V147" s="12">
        <f>'[1]05.07.22 ЭХ'!AT146</f>
        <v>0</v>
      </c>
      <c r="W147" s="13">
        <f>'[1]05.07.22 ЭХ'!AU146</f>
        <v>0</v>
      </c>
      <c r="X147" s="12">
        <f>'[1]05.07.22 ЭХ'!AV146</f>
        <v>0</v>
      </c>
    </row>
    <row r="148" spans="1:24" ht="30" customHeight="1" x14ac:dyDescent="0.25">
      <c r="A148" s="15"/>
      <c r="B148" s="7" t="s">
        <v>185</v>
      </c>
      <c r="C148" s="8">
        <v>330382</v>
      </c>
      <c r="D148" s="9" t="s">
        <v>130</v>
      </c>
      <c r="E148" s="9" t="s">
        <v>60</v>
      </c>
      <c r="F148" s="11" t="s">
        <v>131</v>
      </c>
      <c r="G148" s="12">
        <f t="shared" si="7"/>
        <v>0</v>
      </c>
      <c r="H148" s="13">
        <f>'[1]05.07.22 ЭХ'!AD147</f>
        <v>0</v>
      </c>
      <c r="I148" s="13">
        <f>'[1]05.07.22 ЭХ'!AF147</f>
        <v>0</v>
      </c>
      <c r="J148" s="13">
        <f>'[1]05.07.22 ЭХ'!AH147</f>
        <v>0</v>
      </c>
      <c r="K148" s="12">
        <f t="shared" si="8"/>
        <v>0</v>
      </c>
      <c r="L148" s="12">
        <f>'[1]05.07.22 ЭХ'!AE147</f>
        <v>0</v>
      </c>
      <c r="M148" s="12">
        <f>'[1]05.07.22 ЭХ'!AG147</f>
        <v>0</v>
      </c>
      <c r="N148" s="12">
        <f>'[1]05.07.22 ЭХ'!AI147+'[1]05.07.22 ЭХ'!AJ147</f>
        <v>0</v>
      </c>
      <c r="O148" s="13">
        <f>'[1]05.07.22 ЭХ'!AK147</f>
        <v>0</v>
      </c>
      <c r="P148" s="12">
        <f>'[1]05.07.22 ЭХ'!AL147</f>
        <v>0</v>
      </c>
      <c r="Q148" s="13">
        <f>'[1]05.07.22 ЭХ'!AO147</f>
        <v>0</v>
      </c>
      <c r="R148" s="12">
        <f>'[1]05.07.22 ЭХ'!AP147</f>
        <v>0</v>
      </c>
      <c r="S148" s="13">
        <f>'[1]05.07.22 ЭХ'!AQ147</f>
        <v>0</v>
      </c>
      <c r="T148" s="12">
        <f>'[1]05.07.22 ЭХ'!AR147</f>
        <v>0</v>
      </c>
      <c r="U148" s="13">
        <f>'[1]05.07.22 ЭХ'!AS147</f>
        <v>0</v>
      </c>
      <c r="V148" s="12">
        <f>'[1]05.07.22 ЭХ'!AT147</f>
        <v>0</v>
      </c>
      <c r="W148" s="13">
        <f>'[1]05.07.22 ЭХ'!AU147</f>
        <v>0</v>
      </c>
      <c r="X148" s="12">
        <f>'[1]05.07.22 ЭХ'!AV147</f>
        <v>0</v>
      </c>
    </row>
    <row r="149" spans="1:24" ht="45" x14ac:dyDescent="0.25">
      <c r="A149" s="6">
        <v>114</v>
      </c>
      <c r="B149" s="16" t="s">
        <v>194</v>
      </c>
      <c r="C149" s="17"/>
      <c r="D149" s="18"/>
      <c r="E149" s="18"/>
      <c r="F149" s="19"/>
      <c r="G149" s="12">
        <f t="shared" si="7"/>
        <v>0</v>
      </c>
      <c r="H149" s="13">
        <f>'[1]05.07.22 ЭХ'!AD148</f>
        <v>0</v>
      </c>
      <c r="I149" s="13">
        <f>'[1]05.07.22 ЭХ'!AF148</f>
        <v>0</v>
      </c>
      <c r="J149" s="13">
        <f>'[1]05.07.22 ЭХ'!AH148</f>
        <v>0</v>
      </c>
      <c r="K149" s="12">
        <f t="shared" si="8"/>
        <v>0</v>
      </c>
      <c r="L149" s="12">
        <f>'[1]05.07.22 ЭХ'!AE148</f>
        <v>0</v>
      </c>
      <c r="M149" s="12">
        <f>'[1]05.07.22 ЭХ'!AG148</f>
        <v>0</v>
      </c>
      <c r="N149" s="12">
        <f>'[1]05.07.22 ЭХ'!AI148+'[1]05.07.22 ЭХ'!AJ148</f>
        <v>0</v>
      </c>
      <c r="O149" s="13">
        <f>'[1]05.07.22 ЭХ'!AK148</f>
        <v>0</v>
      </c>
      <c r="P149" s="12">
        <f>'[1]05.07.22 ЭХ'!AL148</f>
        <v>0</v>
      </c>
      <c r="Q149" s="13">
        <f>'[1]05.07.22 ЭХ'!AO148</f>
        <v>0</v>
      </c>
      <c r="R149" s="12">
        <f>'[1]05.07.22 ЭХ'!AP148</f>
        <v>0</v>
      </c>
      <c r="S149" s="13">
        <f>'[1]05.07.22 ЭХ'!AQ148</f>
        <v>0</v>
      </c>
      <c r="T149" s="12">
        <f>'[1]05.07.22 ЭХ'!AR148</f>
        <v>0</v>
      </c>
      <c r="U149" s="13">
        <f>'[1]05.07.22 ЭХ'!AS148</f>
        <v>0</v>
      </c>
      <c r="V149" s="12">
        <f>'[1]05.07.22 ЭХ'!AT148</f>
        <v>0</v>
      </c>
      <c r="W149" s="13">
        <f>'[1]05.07.22 ЭХ'!AU148</f>
        <v>0</v>
      </c>
      <c r="X149" s="12">
        <f>'[1]05.07.22 ЭХ'!AV148</f>
        <v>0</v>
      </c>
    </row>
    <row r="150" spans="1:24" ht="30" customHeight="1" x14ac:dyDescent="0.25">
      <c r="A150" s="15"/>
      <c r="B150" s="7" t="s">
        <v>186</v>
      </c>
      <c r="C150" s="17"/>
      <c r="D150" s="18"/>
      <c r="E150" s="18"/>
      <c r="F150" s="19"/>
      <c r="G150" s="12">
        <f t="shared" si="7"/>
        <v>0</v>
      </c>
      <c r="H150" s="13">
        <f>'[1]05.07.22 ЭХ'!AD149</f>
        <v>0</v>
      </c>
      <c r="I150" s="13">
        <f>'[1]05.07.22 ЭХ'!AF149</f>
        <v>0</v>
      </c>
      <c r="J150" s="13">
        <f>'[1]05.07.22 ЭХ'!AH149</f>
        <v>0</v>
      </c>
      <c r="K150" s="12">
        <f t="shared" si="8"/>
        <v>0</v>
      </c>
      <c r="L150" s="12">
        <f>'[1]05.07.22 ЭХ'!AE149</f>
        <v>0</v>
      </c>
      <c r="M150" s="12">
        <f>'[1]05.07.22 ЭХ'!AG149</f>
        <v>0</v>
      </c>
      <c r="N150" s="12">
        <f>'[1]05.07.22 ЭХ'!AI149+'[1]05.07.22 ЭХ'!AJ149</f>
        <v>0</v>
      </c>
      <c r="O150" s="13">
        <f>'[1]05.07.22 ЭХ'!AK149</f>
        <v>0</v>
      </c>
      <c r="P150" s="12">
        <f>'[1]05.07.22 ЭХ'!AL149</f>
        <v>0</v>
      </c>
      <c r="Q150" s="13">
        <f>'[1]05.07.22 ЭХ'!AO149</f>
        <v>0</v>
      </c>
      <c r="R150" s="12">
        <f>'[1]05.07.22 ЭХ'!AP149</f>
        <v>0</v>
      </c>
      <c r="S150" s="13">
        <f>'[1]05.07.22 ЭХ'!AQ149</f>
        <v>0</v>
      </c>
      <c r="T150" s="12">
        <f>'[1]05.07.22 ЭХ'!AR149</f>
        <v>0</v>
      </c>
      <c r="U150" s="13">
        <f>'[1]05.07.22 ЭХ'!AS149</f>
        <v>0</v>
      </c>
      <c r="V150" s="12">
        <f>'[1]05.07.22 ЭХ'!AT149</f>
        <v>0</v>
      </c>
      <c r="W150" s="13">
        <f>'[1]05.07.22 ЭХ'!AU149</f>
        <v>0</v>
      </c>
      <c r="X150" s="12">
        <f>'[1]05.07.22 ЭХ'!AV149</f>
        <v>0</v>
      </c>
    </row>
    <row r="151" spans="1:24" ht="30" customHeight="1" x14ac:dyDescent="0.25">
      <c r="A151" s="6">
        <v>115</v>
      </c>
      <c r="B151" s="14" t="s">
        <v>187</v>
      </c>
      <c r="C151" s="17"/>
      <c r="D151" s="18"/>
      <c r="E151" s="18"/>
      <c r="F151" s="19"/>
      <c r="G151" s="12">
        <f t="shared" si="7"/>
        <v>6187997.9100000001</v>
      </c>
      <c r="H151" s="13">
        <f>'[1]05.07.22 ЭХ'!AD150</f>
        <v>0</v>
      </c>
      <c r="I151" s="13">
        <f>'[1]05.07.22 ЭХ'!AF150</f>
        <v>0</v>
      </c>
      <c r="J151" s="13">
        <f>'[1]05.07.22 ЭХ'!AH150</f>
        <v>0</v>
      </c>
      <c r="K151" s="12">
        <f t="shared" si="8"/>
        <v>0</v>
      </c>
      <c r="L151" s="12">
        <f>'[1]05.07.22 ЭХ'!AE150</f>
        <v>0</v>
      </c>
      <c r="M151" s="12">
        <f>'[1]05.07.22 ЭХ'!AG150</f>
        <v>0</v>
      </c>
      <c r="N151" s="12">
        <f>'[1]05.07.22 ЭХ'!AI150+'[1]05.07.22 ЭХ'!AJ150</f>
        <v>0</v>
      </c>
      <c r="O151" s="13">
        <f>'[1]05.07.22 ЭХ'!AK150</f>
        <v>70</v>
      </c>
      <c r="P151" s="12">
        <f>'[1]05.07.22 ЭХ'!AL150</f>
        <v>6187997.9100000001</v>
      </c>
      <c r="Q151" s="13">
        <f>'[1]05.07.22 ЭХ'!AO150</f>
        <v>0</v>
      </c>
      <c r="R151" s="12">
        <f>'[1]05.07.22 ЭХ'!AP150</f>
        <v>0</v>
      </c>
      <c r="S151" s="13">
        <f>'[1]05.07.22 ЭХ'!AQ150</f>
        <v>0</v>
      </c>
      <c r="T151" s="12">
        <f>'[1]05.07.22 ЭХ'!AR150</f>
        <v>0</v>
      </c>
      <c r="U151" s="13">
        <f>'[1]05.07.22 ЭХ'!AS150</f>
        <v>0</v>
      </c>
      <c r="V151" s="12">
        <f>'[1]05.07.22 ЭХ'!AT150</f>
        <v>0</v>
      </c>
      <c r="W151" s="13">
        <f>'[1]05.07.22 ЭХ'!AU150</f>
        <v>0</v>
      </c>
      <c r="X151" s="12">
        <f>'[1]05.07.22 ЭХ'!AV150</f>
        <v>0</v>
      </c>
    </row>
    <row r="152" spans="1:24" ht="30" customHeight="1" x14ac:dyDescent="0.25">
      <c r="A152" s="6">
        <v>116</v>
      </c>
      <c r="B152" s="14" t="s">
        <v>188</v>
      </c>
      <c r="C152" s="17"/>
      <c r="D152" s="18"/>
      <c r="E152" s="18"/>
      <c r="F152" s="19"/>
      <c r="G152" s="12">
        <f t="shared" si="7"/>
        <v>0</v>
      </c>
      <c r="H152" s="13">
        <f>'[1]05.07.22 ЭХ'!AD151</f>
        <v>0</v>
      </c>
      <c r="I152" s="13">
        <f>'[1]05.07.22 ЭХ'!AF151</f>
        <v>0</v>
      </c>
      <c r="J152" s="13">
        <f>'[1]05.07.22 ЭХ'!AH151</f>
        <v>0</v>
      </c>
      <c r="K152" s="12">
        <f t="shared" si="8"/>
        <v>0</v>
      </c>
      <c r="L152" s="12">
        <f>'[1]05.07.22 ЭХ'!AE151</f>
        <v>0</v>
      </c>
      <c r="M152" s="12">
        <f>'[1]05.07.22 ЭХ'!AG151</f>
        <v>0</v>
      </c>
      <c r="N152" s="12">
        <f>'[1]05.07.22 ЭХ'!AI151+'[1]05.07.22 ЭХ'!AJ151</f>
        <v>0</v>
      </c>
      <c r="O152" s="13">
        <f>'[1]05.07.22 ЭХ'!AK151</f>
        <v>0</v>
      </c>
      <c r="P152" s="12">
        <f>'[1]05.07.22 ЭХ'!AL151</f>
        <v>0</v>
      </c>
      <c r="Q152" s="13">
        <f>'[1]05.07.22 ЭХ'!AO151</f>
        <v>0</v>
      </c>
      <c r="R152" s="12">
        <f>'[1]05.07.22 ЭХ'!AP151</f>
        <v>0</v>
      </c>
      <c r="S152" s="13">
        <f>'[1]05.07.22 ЭХ'!AQ151</f>
        <v>0</v>
      </c>
      <c r="T152" s="12">
        <f>'[1]05.07.22 ЭХ'!AR151</f>
        <v>0</v>
      </c>
      <c r="U152" s="13">
        <f>'[1]05.07.22 ЭХ'!AS151</f>
        <v>0</v>
      </c>
      <c r="V152" s="12">
        <f>'[1]05.07.22 ЭХ'!AT151</f>
        <v>0</v>
      </c>
      <c r="W152" s="13">
        <f>'[1]05.07.22 ЭХ'!AU151</f>
        <v>0</v>
      </c>
      <c r="X152" s="12">
        <f>'[1]05.07.22 ЭХ'!AV151</f>
        <v>0</v>
      </c>
    </row>
    <row r="153" spans="1:24" ht="30" x14ac:dyDescent="0.25">
      <c r="A153" s="6">
        <v>117</v>
      </c>
      <c r="B153" s="14" t="s">
        <v>189</v>
      </c>
      <c r="C153" s="17"/>
      <c r="D153" s="18"/>
      <c r="E153" s="18"/>
      <c r="F153" s="19"/>
      <c r="G153" s="12">
        <f t="shared" si="7"/>
        <v>0</v>
      </c>
      <c r="H153" s="13">
        <f>'[1]05.07.22 ЭХ'!AD152</f>
        <v>0</v>
      </c>
      <c r="I153" s="13">
        <f>'[1]05.07.22 ЭХ'!AF152</f>
        <v>0</v>
      </c>
      <c r="J153" s="13">
        <f>'[1]05.07.22 ЭХ'!AH152</f>
        <v>0</v>
      </c>
      <c r="K153" s="12">
        <f t="shared" si="8"/>
        <v>0</v>
      </c>
      <c r="L153" s="12">
        <f>'[1]05.07.22 ЭХ'!AE152</f>
        <v>0</v>
      </c>
      <c r="M153" s="12">
        <f>'[1]05.07.22 ЭХ'!AG152</f>
        <v>0</v>
      </c>
      <c r="N153" s="12">
        <f>'[1]05.07.22 ЭХ'!AI152+'[1]05.07.22 ЭХ'!AJ152</f>
        <v>0</v>
      </c>
      <c r="O153" s="13">
        <f>'[1]05.07.22 ЭХ'!AK152</f>
        <v>0</v>
      </c>
      <c r="P153" s="12">
        <f>'[1]05.07.22 ЭХ'!AL152</f>
        <v>0</v>
      </c>
      <c r="Q153" s="13">
        <f>'[1]05.07.22 ЭХ'!AO152</f>
        <v>0</v>
      </c>
      <c r="R153" s="12">
        <f>'[1]05.07.22 ЭХ'!AP152</f>
        <v>0</v>
      </c>
      <c r="S153" s="13">
        <f>'[1]05.07.22 ЭХ'!AQ152</f>
        <v>0</v>
      </c>
      <c r="T153" s="12">
        <f>'[1]05.07.22 ЭХ'!AR152</f>
        <v>0</v>
      </c>
      <c r="U153" s="13">
        <f>'[1]05.07.22 ЭХ'!AS152</f>
        <v>0</v>
      </c>
      <c r="V153" s="12">
        <f>'[1]05.07.22 ЭХ'!AT152</f>
        <v>0</v>
      </c>
      <c r="W153" s="13">
        <f>'[1]05.07.22 ЭХ'!AU152</f>
        <v>0</v>
      </c>
      <c r="X153" s="12">
        <f>'[1]05.07.22 ЭХ'!AV152</f>
        <v>0</v>
      </c>
    </row>
    <row r="154" spans="1:24" ht="45" x14ac:dyDescent="0.25">
      <c r="A154" s="6">
        <v>118</v>
      </c>
      <c r="B154" s="14" t="s">
        <v>190</v>
      </c>
      <c r="C154" s="17"/>
      <c r="D154" s="18"/>
      <c r="E154" s="18"/>
      <c r="F154" s="19"/>
      <c r="G154" s="12">
        <f t="shared" si="7"/>
        <v>0</v>
      </c>
      <c r="H154" s="13">
        <f>'[1]05.07.22 ЭХ'!AD153</f>
        <v>0</v>
      </c>
      <c r="I154" s="13">
        <f>'[1]05.07.22 ЭХ'!AF153</f>
        <v>0</v>
      </c>
      <c r="J154" s="13">
        <f>'[1]05.07.22 ЭХ'!AH153</f>
        <v>0</v>
      </c>
      <c r="K154" s="12">
        <f t="shared" si="8"/>
        <v>0</v>
      </c>
      <c r="L154" s="12">
        <f>'[1]05.07.22 ЭХ'!AE153</f>
        <v>0</v>
      </c>
      <c r="M154" s="12">
        <f>'[1]05.07.22 ЭХ'!AG153</f>
        <v>0</v>
      </c>
      <c r="N154" s="12">
        <f>'[1]05.07.22 ЭХ'!AI153+'[1]05.07.22 ЭХ'!AJ153</f>
        <v>0</v>
      </c>
      <c r="O154" s="13">
        <f>'[1]05.07.22 ЭХ'!AK153</f>
        <v>0</v>
      </c>
      <c r="P154" s="12">
        <f>'[1]05.07.22 ЭХ'!AL153</f>
        <v>0</v>
      </c>
      <c r="Q154" s="13">
        <f>'[1]05.07.22 ЭХ'!AO153</f>
        <v>0</v>
      </c>
      <c r="R154" s="12">
        <f>'[1]05.07.22 ЭХ'!AP153</f>
        <v>0</v>
      </c>
      <c r="S154" s="13">
        <f>'[1]05.07.22 ЭХ'!AQ153</f>
        <v>0</v>
      </c>
      <c r="T154" s="12">
        <f>'[1]05.07.22 ЭХ'!AR153</f>
        <v>0</v>
      </c>
      <c r="U154" s="13">
        <f>'[1]05.07.22 ЭХ'!AS153</f>
        <v>0</v>
      </c>
      <c r="V154" s="12">
        <f>'[1]05.07.22 ЭХ'!AT153</f>
        <v>0</v>
      </c>
      <c r="W154" s="13">
        <f>'[1]05.07.22 ЭХ'!AU153</f>
        <v>0</v>
      </c>
      <c r="X154" s="12">
        <f>'[1]05.07.22 ЭХ'!AV153</f>
        <v>0</v>
      </c>
    </row>
    <row r="155" spans="1:24" ht="30" x14ac:dyDescent="0.25">
      <c r="A155" s="6">
        <v>119</v>
      </c>
      <c r="B155" s="14" t="s">
        <v>191</v>
      </c>
      <c r="C155" s="17"/>
      <c r="D155" s="18"/>
      <c r="E155" s="18"/>
      <c r="F155" s="19"/>
      <c r="G155" s="12">
        <f t="shared" si="7"/>
        <v>0</v>
      </c>
      <c r="H155" s="13">
        <f>'[1]05.07.22 ЭХ'!AD154</f>
        <v>0</v>
      </c>
      <c r="I155" s="13">
        <f>'[1]05.07.22 ЭХ'!AF154</f>
        <v>0</v>
      </c>
      <c r="J155" s="13">
        <f>'[1]05.07.22 ЭХ'!AH154</f>
        <v>0</v>
      </c>
      <c r="K155" s="12">
        <f t="shared" si="8"/>
        <v>0</v>
      </c>
      <c r="L155" s="12">
        <f>'[1]05.07.22 ЭХ'!AE154</f>
        <v>0</v>
      </c>
      <c r="M155" s="12">
        <f>'[1]05.07.22 ЭХ'!AG154</f>
        <v>0</v>
      </c>
      <c r="N155" s="12">
        <f>'[1]05.07.22 ЭХ'!AI154+'[1]05.07.22 ЭХ'!AJ154</f>
        <v>0</v>
      </c>
      <c r="O155" s="13">
        <f>'[1]05.07.22 ЭХ'!AK154</f>
        <v>0</v>
      </c>
      <c r="P155" s="12">
        <f>'[1]05.07.22 ЭХ'!AL154</f>
        <v>0</v>
      </c>
      <c r="Q155" s="13">
        <f>'[1]05.07.22 ЭХ'!AO154</f>
        <v>0</v>
      </c>
      <c r="R155" s="12">
        <f>'[1]05.07.22 ЭХ'!AP154</f>
        <v>0</v>
      </c>
      <c r="S155" s="13">
        <f>'[1]05.07.22 ЭХ'!AQ154</f>
        <v>0</v>
      </c>
      <c r="T155" s="12">
        <f>'[1]05.07.22 ЭХ'!AR154</f>
        <v>0</v>
      </c>
      <c r="U155" s="13">
        <f>'[1]05.07.22 ЭХ'!AS154</f>
        <v>0</v>
      </c>
      <c r="V155" s="12">
        <f>'[1]05.07.22 ЭХ'!AT154</f>
        <v>0</v>
      </c>
      <c r="W155" s="13">
        <f>'[1]05.07.22 ЭХ'!AU154</f>
        <v>0</v>
      </c>
      <c r="X155" s="12">
        <f>'[1]05.07.22 ЭХ'!AV154</f>
        <v>0</v>
      </c>
    </row>
    <row r="156" spans="1:24" ht="30" customHeight="1" x14ac:dyDescent="0.25">
      <c r="A156" s="6"/>
      <c r="B156" s="14"/>
      <c r="C156" s="17"/>
      <c r="D156" s="18"/>
      <c r="E156" s="18"/>
      <c r="F156" s="19"/>
      <c r="G156" s="12">
        <f t="shared" si="7"/>
        <v>0</v>
      </c>
      <c r="H156" s="13">
        <f>'[1]05.07.22 ЭХ'!AD155</f>
        <v>0</v>
      </c>
      <c r="I156" s="13">
        <f>'[1]05.07.22 ЭХ'!AF155</f>
        <v>0</v>
      </c>
      <c r="J156" s="13">
        <f>'[1]05.07.22 ЭХ'!AH155</f>
        <v>0</v>
      </c>
      <c r="K156" s="12">
        <f t="shared" si="8"/>
        <v>0</v>
      </c>
      <c r="L156" s="12">
        <f>'[1]05.07.22 ЭХ'!AE155</f>
        <v>0</v>
      </c>
      <c r="M156" s="12">
        <f>'[1]05.07.22 ЭХ'!AG155</f>
        <v>0</v>
      </c>
      <c r="N156" s="12">
        <f>'[1]05.07.22 ЭХ'!AI155+'[1]05.07.22 ЭХ'!AJ155</f>
        <v>0</v>
      </c>
      <c r="O156" s="13">
        <f>'[1]05.07.22 ЭХ'!AK155</f>
        <v>0</v>
      </c>
      <c r="P156" s="12">
        <f>'[1]05.07.22 ЭХ'!AL155</f>
        <v>0</v>
      </c>
      <c r="Q156" s="13">
        <f>'[1]05.07.22 ЭХ'!AO155</f>
        <v>0</v>
      </c>
      <c r="R156" s="12">
        <f>'[1]05.07.22 ЭХ'!AP155</f>
        <v>0</v>
      </c>
      <c r="S156" s="13">
        <f>'[1]05.07.22 ЭХ'!AQ155</f>
        <v>0</v>
      </c>
      <c r="T156" s="12">
        <f>'[1]05.07.22 ЭХ'!AR155</f>
        <v>0</v>
      </c>
      <c r="U156" s="13">
        <f>'[1]05.07.22 ЭХ'!AS155</f>
        <v>0</v>
      </c>
      <c r="V156" s="12">
        <f>'[1]05.07.22 ЭХ'!AT155</f>
        <v>0</v>
      </c>
      <c r="W156" s="13">
        <f>'[1]05.07.22 ЭХ'!AU155</f>
        <v>0</v>
      </c>
      <c r="X156" s="12">
        <f>'[1]05.07.22 ЭХ'!AV155</f>
        <v>0</v>
      </c>
    </row>
    <row r="157" spans="1:24" ht="30" customHeight="1" x14ac:dyDescent="0.25">
      <c r="A157" s="6">
        <v>120</v>
      </c>
      <c r="B157" s="14" t="s">
        <v>192</v>
      </c>
      <c r="C157" s="17"/>
      <c r="D157" s="18"/>
      <c r="E157" s="18"/>
      <c r="F157" s="19"/>
      <c r="G157" s="12">
        <f t="shared" si="7"/>
        <v>187237.01</v>
      </c>
      <c r="H157" s="13">
        <f>'[1]05.07.22 ЭХ'!AD156</f>
        <v>0</v>
      </c>
      <c r="I157" s="13">
        <f>'[1]05.07.22 ЭХ'!AF156</f>
        <v>0</v>
      </c>
      <c r="J157" s="13">
        <f>'[1]05.07.22 ЭХ'!AH156</f>
        <v>0</v>
      </c>
      <c r="K157" s="12">
        <f t="shared" si="8"/>
        <v>0</v>
      </c>
      <c r="L157" s="12">
        <f>'[1]05.07.22 ЭХ'!AE156</f>
        <v>0</v>
      </c>
      <c r="M157" s="12">
        <f>'[1]05.07.22 ЭХ'!AG156</f>
        <v>0</v>
      </c>
      <c r="N157" s="12">
        <f>'[1]05.07.22 ЭХ'!AI156+'[1]05.07.22 ЭХ'!AJ156</f>
        <v>0</v>
      </c>
      <c r="O157" s="13">
        <f>'[1]05.07.22 ЭХ'!AK156</f>
        <v>0</v>
      </c>
      <c r="P157" s="12">
        <f>'[1]05.07.22 ЭХ'!AL156</f>
        <v>0</v>
      </c>
      <c r="Q157" s="13">
        <f>'[1]05.07.22 ЭХ'!AO156</f>
        <v>7</v>
      </c>
      <c r="R157" s="12">
        <f>'[1]05.07.22 ЭХ'!AP156</f>
        <v>187237.01</v>
      </c>
      <c r="S157" s="13">
        <f>'[1]05.07.22 ЭХ'!AQ156</f>
        <v>0</v>
      </c>
      <c r="T157" s="12">
        <f>'[1]05.07.22 ЭХ'!AR156</f>
        <v>0</v>
      </c>
      <c r="U157" s="13">
        <f>'[1]05.07.22 ЭХ'!AS156</f>
        <v>0</v>
      </c>
      <c r="V157" s="12">
        <f>'[1]05.07.22 ЭХ'!AT156</f>
        <v>0</v>
      </c>
      <c r="W157" s="13">
        <f>'[1]05.07.22 ЭХ'!AU156</f>
        <v>0</v>
      </c>
      <c r="X157" s="12">
        <f>'[1]05.07.22 ЭХ'!AV156</f>
        <v>0</v>
      </c>
    </row>
    <row r="158" spans="1:24" ht="30" customHeight="1" x14ac:dyDescent="0.25">
      <c r="A158" s="15"/>
      <c r="B158" s="7" t="s">
        <v>193</v>
      </c>
      <c r="C158" s="15"/>
      <c r="D158" s="20"/>
      <c r="E158" s="21"/>
      <c r="F158" s="22"/>
      <c r="G158" s="23">
        <f>SUM(G11:G157)</f>
        <v>17339209521.610001</v>
      </c>
      <c r="H158" s="24">
        <f t="shared" ref="H158:X158" si="9">SUM(H11:H157)</f>
        <v>3889894</v>
      </c>
      <c r="I158" s="24">
        <f t="shared" si="9"/>
        <v>719800</v>
      </c>
      <c r="J158" s="24">
        <f t="shared" si="9"/>
        <v>2382619</v>
      </c>
      <c r="K158" s="23">
        <f t="shared" si="9"/>
        <v>6917563454.4700003</v>
      </c>
      <c r="L158" s="23">
        <f t="shared" si="9"/>
        <v>2069718697.22</v>
      </c>
      <c r="M158" s="23">
        <f t="shared" si="9"/>
        <v>464232213.19999999</v>
      </c>
      <c r="N158" s="23">
        <f t="shared" si="9"/>
        <v>4383612544.0500002</v>
      </c>
      <c r="O158" s="24">
        <f t="shared" si="9"/>
        <v>89985</v>
      </c>
      <c r="P158" s="23">
        <f t="shared" si="9"/>
        <v>1870467904.8099999</v>
      </c>
      <c r="Q158" s="24">
        <f t="shared" si="9"/>
        <v>208430</v>
      </c>
      <c r="R158" s="23">
        <f t="shared" si="9"/>
        <v>7456712531.3100004</v>
      </c>
      <c r="S158" s="24">
        <f t="shared" si="9"/>
        <v>5443</v>
      </c>
      <c r="T158" s="23">
        <f t="shared" si="9"/>
        <v>210419489.96000001</v>
      </c>
      <c r="U158" s="24">
        <f t="shared" si="9"/>
        <v>8315</v>
      </c>
      <c r="V158" s="23">
        <f t="shared" si="9"/>
        <v>1280823767</v>
      </c>
      <c r="W158" s="24">
        <f t="shared" si="9"/>
        <v>382242</v>
      </c>
      <c r="X158" s="23">
        <f t="shared" si="9"/>
        <v>1094465631.02</v>
      </c>
    </row>
    <row r="159" spans="1:24" s="25" customFormat="1" x14ac:dyDescent="0.25"/>
    <row r="160" spans="1:24" s="25" customFormat="1" x14ac:dyDescent="0.25">
      <c r="B160" s="25" t="s">
        <v>196</v>
      </c>
      <c r="C160" s="25" t="e">
        <f>C158-D158-N158-#REF!-T158</f>
        <v>#REF!</v>
      </c>
      <c r="D160" s="25">
        <f>D158-F158-K158-M158</f>
        <v>-7381795667.6700001</v>
      </c>
      <c r="G160" s="26">
        <v>17471053.199999999</v>
      </c>
      <c r="H160" s="28">
        <v>3889894</v>
      </c>
      <c r="I160" s="28">
        <v>719800</v>
      </c>
      <c r="J160" s="28">
        <v>2382619</v>
      </c>
      <c r="K160" s="26">
        <f>L160+M160+N160</f>
        <v>7015534.5</v>
      </c>
      <c r="L160" s="26">
        <v>2608951.7999999998</v>
      </c>
      <c r="M160" s="26">
        <v>513746.6</v>
      </c>
      <c r="N160" s="26">
        <v>3892836.1</v>
      </c>
      <c r="O160" s="28">
        <v>89985</v>
      </c>
      <c r="P160" s="26">
        <v>1922154.4</v>
      </c>
      <c r="Q160" s="28">
        <v>208430</v>
      </c>
      <c r="R160" s="26">
        <v>7435138.2000000002</v>
      </c>
      <c r="S160" s="28">
        <v>5443</v>
      </c>
      <c r="T160" s="26">
        <v>210437.8</v>
      </c>
      <c r="U160" s="28">
        <v>8315</v>
      </c>
      <c r="V160" s="26">
        <v>1281231.6000000001</v>
      </c>
      <c r="W160" s="28">
        <v>382242</v>
      </c>
      <c r="X160" s="26">
        <v>1098226.1000000001</v>
      </c>
    </row>
    <row r="161" spans="2:24" s="25" customFormat="1" x14ac:dyDescent="0.25">
      <c r="B161" s="25" t="s">
        <v>195</v>
      </c>
      <c r="G161" s="27">
        <f>G160*1000-G158</f>
        <v>131843678.39</v>
      </c>
      <c r="H161" s="28">
        <f>H160-H158</f>
        <v>0</v>
      </c>
      <c r="I161" s="28">
        <f t="shared" ref="I161:J161" si="10">I160-I158</f>
        <v>0</v>
      </c>
      <c r="J161" s="28">
        <f t="shared" si="10"/>
        <v>0</v>
      </c>
      <c r="K161" s="27">
        <f>K160*1000-K158</f>
        <v>97971045.530000001</v>
      </c>
      <c r="L161" s="27">
        <f t="shared" ref="L161:N161" si="11">L160*1000-L158</f>
        <v>539233102.77999997</v>
      </c>
      <c r="M161" s="27">
        <f t="shared" si="11"/>
        <v>49514386.799999997</v>
      </c>
      <c r="N161" s="27">
        <f t="shared" si="11"/>
        <v>-490776444.05000001</v>
      </c>
      <c r="O161" s="28">
        <f>O160-O158</f>
        <v>0</v>
      </c>
      <c r="P161" s="27">
        <f>P160*1000-P158</f>
        <v>51686495.189999998</v>
      </c>
      <c r="Q161" s="28">
        <f>Q160-Q158</f>
        <v>0</v>
      </c>
      <c r="R161" s="27">
        <f>R160*1000-R158</f>
        <v>-21574331.309999999</v>
      </c>
      <c r="S161" s="28">
        <f>S160-S158</f>
        <v>0</v>
      </c>
      <c r="T161" s="27">
        <f>T160*1000-T158</f>
        <v>18310.04</v>
      </c>
      <c r="U161" s="28">
        <f t="shared" ref="U161" si="12">U160-U158</f>
        <v>0</v>
      </c>
      <c r="V161" s="27">
        <f>V160*1000-V158</f>
        <v>407833</v>
      </c>
      <c r="W161" s="28">
        <f>W160-W158</f>
        <v>0</v>
      </c>
      <c r="X161" s="27">
        <f>X160*1000-X158</f>
        <v>3760468.98</v>
      </c>
    </row>
    <row r="162" spans="2:24" x14ac:dyDescent="0.25">
      <c r="G162" s="30">
        <f>G161-K161-P161-R161-X161</f>
        <v>0</v>
      </c>
    </row>
    <row r="163" spans="2:24" x14ac:dyDescent="0.25">
      <c r="G163" s="30">
        <f>G37+G38+G39+G40+G41+G42+G43+G44+G45+G46+G47+G48+G49+G50+G51+G52+G55+G53+G62+G63+G64+G69+G70+G81+G82+G87+G96+G97+G98+G113+G114+G115+G116+G117+G118+G121+G122+G123+G124+G125+G140+G151+G157</f>
        <v>1579642833.71</v>
      </c>
    </row>
  </sheetData>
  <customSheetViews>
    <customSheetView guid="{A1EC7414-382D-4A64-B781-D4589D51BCE4}" showPageBreaks="1" zeroValues="0" fitToPage="1" printArea="1" hiddenRows="1" hiddenColumns="1">
      <pane xSplit="5" ySplit="9" topLeftCell="G135" activePane="bottomRight" state="frozen"/>
      <selection pane="bottomRight" activeCell="U1" sqref="U1:X1"/>
      <pageMargins left="0.39370078740157483" right="0" top="0.59055118110236227" bottom="0.27559055118110237" header="0.31496062992125984" footer="0.31496062992125984"/>
      <pageSetup paperSize="9" scale="46" fitToHeight="0" orientation="landscape" r:id="rId1"/>
    </customSheetView>
    <customSheetView guid="{6138C40B-1E27-47FB-A69A-F081FE43E2C9}" showPageBreaks="1" zeroValues="0" fitToPage="1" printArea="1" hiddenRows="1" hiddenColumns="1">
      <pane xSplit="5" ySplit="9" topLeftCell="G153" activePane="bottomRight" state="frozen"/>
      <selection pane="bottomRight" activeCell="U1" sqref="U1:X1"/>
      <pageMargins left="0.39370078740157483" right="0" top="0.59055118110236227" bottom="0.27559055118110237" header="0.31496062992125984" footer="0.31496062992125984"/>
      <pageSetup paperSize="9" scale="46" fitToHeight="0" orientation="landscape" r:id="rId2"/>
    </customSheetView>
    <customSheetView guid="{289C59B2-17D9-4B18-901A-E6F445BAF583}" zeroValues="0" fitToPage="1" printArea="1" hiddenRows="1" hiddenColumns="1">
      <pane xSplit="5" ySplit="9" topLeftCell="G155" activePane="bottomRight" state="frozen"/>
      <selection pane="bottomRight" activeCell="G164" sqref="G164"/>
      <pageMargins left="0.39370078740157483" right="0" top="0.59055118110236227" bottom="0.27559055118110237" header="0.31496062992125984" footer="0.31496062992125984"/>
      <pageSetup paperSize="9" scale="46" fitToHeight="0" orientation="landscape" r:id="rId3"/>
    </customSheetView>
    <customSheetView guid="{E7F27DF5-61F2-426D-9210-DC583779D1DA}" showPageBreaks="1" zeroValues="0" fitToPage="1" printArea="1" hiddenRows="1" hiddenColumns="1">
      <pane xSplit="5" ySplit="9" topLeftCell="L156" activePane="bottomRight" state="frozen"/>
      <selection pane="bottomRight" activeCell="V158" sqref="V158"/>
      <pageMargins left="0.39370078740157483" right="0" top="0.59055118110236227" bottom="0.27559055118110237" header="0.31496062992125984" footer="0.31496062992125984"/>
      <pageSetup paperSize="9" scale="45" fitToHeight="0" orientation="landscape" r:id="rId4"/>
    </customSheetView>
    <customSheetView guid="{3F6AB85F-789F-4882-B31A-E5F83B9173B6}" showPageBreaks="1" zeroValues="0" fitToPage="1" printArea="1" hiddenColumns="1">
      <pane xSplit="5" ySplit="9" topLeftCell="G153" activePane="bottomRight" state="frozen"/>
      <selection pane="bottomRight" activeCell="A141" sqref="A141:XFD143"/>
      <pageMargins left="0.39370078740157483" right="0" top="0.59055118110236227" bottom="0.27559055118110237" header="0.31496062992125984" footer="0.31496062992125984"/>
      <pageSetup paperSize="9" scale="46" fitToHeight="0" orientation="landscape" r:id="rId5"/>
    </customSheetView>
    <customSheetView guid="{27EEF3B4-3F97-4E80-A503-60581FEB20B4}" scale="60" showPageBreaks="1" zeroValues="0" fitToPage="1" printArea="1" hiddenRows="1" hiddenColumns="1" view="pageBreakPreview">
      <pane xSplit="5" ySplit="9" topLeftCell="J28" activePane="bottomRight" state="frozen"/>
      <selection pane="bottomRight" activeCell="K158" sqref="K158"/>
      <pageMargins left="0.39370078740157483" right="0" top="0.59055118110236227" bottom="0.27559055118110237" header="0.31496062992125984" footer="0.31496062992125984"/>
      <pageSetup paperSize="9" scale="46" fitToHeight="0" orientation="landscape" r:id="rId6"/>
    </customSheetView>
    <customSheetView guid="{F36CF675-CF57-48EB-90E8-1E881F6B8A48}" showPageBreaks="1" zeroValues="0" fitToPage="1" printArea="1" hiddenRows="1" hiddenColumns="1">
      <pane xSplit="5" ySplit="9" topLeftCell="M10" activePane="bottomRight" state="frozen"/>
      <selection pane="bottomRight" activeCell="U2" sqref="U2"/>
      <pageMargins left="0.39370078740157483" right="0.39370078740157483" top="0.59055118110236227" bottom="0.27559055118110237" header="0.31496062992125984" footer="0.31496062992125984"/>
      <pageSetup paperSize="9" scale="45" fitToHeight="0" orientation="landscape" r:id="rId7"/>
    </customSheetView>
  </customSheetViews>
  <mergeCells count="24">
    <mergeCell ref="O7:O8"/>
    <mergeCell ref="P7:P8"/>
    <mergeCell ref="A5:A8"/>
    <mergeCell ref="B5:B8"/>
    <mergeCell ref="C5:C8"/>
    <mergeCell ref="D5:D8"/>
    <mergeCell ref="E5:E8"/>
    <mergeCell ref="F5:F8"/>
    <mergeCell ref="A3:X3"/>
    <mergeCell ref="U1:X1"/>
    <mergeCell ref="Q7:Q8"/>
    <mergeCell ref="R7:R8"/>
    <mergeCell ref="S7:T7"/>
    <mergeCell ref="U7:V7"/>
    <mergeCell ref="W7:W8"/>
    <mergeCell ref="X7:X8"/>
    <mergeCell ref="G5:X5"/>
    <mergeCell ref="G6:G8"/>
    <mergeCell ref="H6:N6"/>
    <mergeCell ref="O6:P6"/>
    <mergeCell ref="Q6:V6"/>
    <mergeCell ref="W6:X6"/>
    <mergeCell ref="H7:J7"/>
    <mergeCell ref="K7:N7"/>
  </mergeCells>
  <pageMargins left="0.39370078740157483" right="0" top="0.59055118110236227" bottom="0.27559055118110237" header="0.31496062992125984" footer="0.31496062992125984"/>
  <pageSetup paperSize="9" scale="46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29.07.2022</vt:lpstr>
      <vt:lpstr>'29.07.2022'!Заголовки_для_печати</vt:lpstr>
      <vt:lpstr>'29.07.2022'!Область_печати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2022-08-05T19:28:36Z</cp:lastPrinted>
  <dcterms:created xsi:type="dcterms:W3CDTF">2022-02-17T06:17:17Z</dcterms:created>
  <dcterms:modified xsi:type="dcterms:W3CDTF">2022-09-02T05:41:09Z</dcterms:modified>
</cp:coreProperties>
</file>